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530" windowWidth="15480" windowHeight="4395" tabRatio="910" activeTab="0"/>
  </bookViews>
  <sheets>
    <sheet name="Жир" sheetId="1" r:id="rId1"/>
  </sheets>
  <definedNames>
    <definedName name="_xlnm.Print_Area" localSheetId="0">'Жир'!$A$1:$L$211</definedName>
  </definedNames>
  <calcPr fullCalcOnLoad="1"/>
</workbook>
</file>

<file path=xl/sharedStrings.xml><?xml version="1.0" encoding="utf-8"?>
<sst xmlns="http://schemas.openxmlformats.org/spreadsheetml/2006/main" count="279" uniqueCount="185">
  <si>
    <t xml:space="preserve">I. Нефинансовые активы, всего:   </t>
  </si>
  <si>
    <t xml:space="preserve">из них:   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</si>
  <si>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</si>
  <si>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</si>
  <si>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</si>
  <si>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 xml:space="preserve">1.2. Общая балансовая стоимость движимого муниципального имущества, всего   </t>
  </si>
  <si>
    <t xml:space="preserve">в том числе:  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</si>
  <si>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</si>
  <si>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</si>
  <si>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</si>
  <si>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 xml:space="preserve">2.1. Дебиторская задолженность по доходам, полученным за счет средств  бюджета  </t>
  </si>
  <si>
    <t xml:space="preserve">2.2. Дебиторская задолженность по выданным авансам, полученным за счет средств бюджета, всего:   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</si>
  <si>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</si>
  <si>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</si>
  <si>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</si>
  <si>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</si>
  <si>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</si>
  <si>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</si>
  <si>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</si>
  <si>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</si>
  <si>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</si>
  <si>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</si>
  <si>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</si>
  <si>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</si>
  <si>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 xml:space="preserve"> Директор МБОУ Жирновская СОШ</t>
  </si>
  <si>
    <t>С.Я.Шкодин</t>
  </si>
  <si>
    <r>
      <t xml:space="preserve">  </t>
    </r>
    <r>
      <rPr>
        <b/>
        <sz val="12"/>
        <rFont val="Times New Roman"/>
        <family val="1"/>
      </rPr>
      <t>репетиторство;
- занятия с обучающимися углубленным изучением предметов:</t>
    </r>
    <r>
      <rPr>
        <sz val="12"/>
        <rFont val="Times New Roman"/>
        <family val="1"/>
      </rPr>
      <t xml:space="preserve">
• Русский язык;
• Математика;
• Информатика;
• Химия; 
• Фихика;
• Обществознание;
• Иностранный язык;
• Биология;
• География;
• История.
</t>
    </r>
    <r>
      <rPr>
        <b/>
        <sz val="12"/>
        <rFont val="Times New Roman"/>
        <family val="1"/>
      </rPr>
      <t>- другие услуги :</t>
    </r>
    <r>
      <rPr>
        <sz val="12"/>
        <rFont val="Times New Roman"/>
        <family val="1"/>
      </rPr>
      <t xml:space="preserve">
• Различные кружки: по обучению игре на музыкальных инструментах, фотографированию, кино-видео- радиолюбительскому делу, кройки и шитья, вязанию, домоводству, танцам и.т.д.;
• Создание различных секций, групп по укреплению здоровья  (гимнастика,  аэробика, ритмика, катание на коньках, лыжах, различные игры, общефизическая подготовка и.т.д.). 
</t>
    </r>
  </si>
  <si>
    <t>Главный бухгалтер МАУ "РКЦ в сфере образования Тацинского района"</t>
  </si>
  <si>
    <t xml:space="preserve">• Занятия в группах по адаптации детей к условиям школьной жизни «Школа будущего первоклассника» :"Ступеньки","Преемственность";
• Занятия в группе  кратковременного пребывания детей младшего школьного возраста "Играя, развиваюсь";"Умники и умницы";
• Коррекционно -  развивающие занятия для детей раннего возраста;
• Занятия по развивающему курсу "Мир познаний и открытий";
• Занятия по спецкурсу  "Трудные  случаи  орфографии и  пунктуации русского  языка"  (5-7 классы)
• Занятия в группе раннего  изучения английского  языка для детей  младшего школьного возраста
</t>
  </si>
  <si>
    <t>муниципальное бюджетное общеобразовательное учреждение Жирновская средняя общеобразовательная школа</t>
  </si>
  <si>
    <t>Внедрение информационно-коммуникационных технологий в образовательный процесс</t>
  </si>
  <si>
    <t>Обеспечение безопасности пребывания обучающихся в школе</t>
  </si>
  <si>
    <t>Приобретение технологического оборудования для столовой и пищеблока</t>
  </si>
  <si>
    <t>Приобретение оборудования и инвентаря для спортивного зала</t>
  </si>
  <si>
    <t xml:space="preserve">Курсы повышения квалификации </t>
  </si>
  <si>
    <t>Приобретение оборудования для начальных классов</t>
  </si>
  <si>
    <t>Приобретение АРМа для начальных классов</t>
  </si>
  <si>
    <t>Курсы повышения квалификации 10 педагогов</t>
  </si>
  <si>
    <t>Установка турникетов</t>
  </si>
  <si>
    <t xml:space="preserve">  формирование общей культуры личности обучающихся на основе усвоения обязательного минимума содержания общеобразовательных программ, их адаптация к жизни в обществе, создание основы для осознанного выбора и последующего освоения профессиональных образовательных программ,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жизни; создание условий для реализации гражданами Российской Федерации гарантированного государством права на получение общедоступного и бесплатного общего образования всех ступеней, если образование данного уровня гражданин получает впервые.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</si>
  <si>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</si>
  <si>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</si>
  <si>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</si>
  <si>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</si>
  <si>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</si>
  <si>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</si>
  <si>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</si>
  <si>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</si>
  <si>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</si>
  <si>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</si>
  <si>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</si>
  <si>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</si>
  <si>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</si>
  <si>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</si>
  <si>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</si>
  <si>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</si>
  <si>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</si>
  <si>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</si>
  <si>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</si>
  <si>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3.2.12. по платежам в бюджет</t>
  </si>
  <si>
    <t>3.2.13. по прочим расчетам с кредиторами</t>
  </si>
  <si>
    <t xml:space="preserve"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   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</si>
  <si>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</si>
  <si>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</si>
  <si>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</si>
  <si>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</si>
  <si>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</si>
  <si>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</si>
  <si>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</si>
  <si>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</si>
  <si>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</si>
  <si>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</si>
  <si>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</si>
  <si>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</si>
  <si>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</si>
  <si>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N п/п  </t>
  </si>
  <si>
    <t xml:space="preserve">   реализация основных общеобразовательных программ начального общего, основного общего, среднего (полного) общего образования;
   реализация основной общеобразовательной программы дошкольного образования;
   реализация образовательной программы профессиональной подготовки;
   реализация дополнительных общеобразовательных программ (научно-технической, спортивно-технической, культурологической, физкультурно-спортивной, туристско-краеведческой, эколого-биологической, военно-патриотической, социально-педагогической, социально-экономической, естественнонаучной, художественно-эстетической направленности и др.); 
   осуществление обучения и воспитания в интересах личности, общества, государства, обеспечение охраны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
   использование и совершенствование методик образовательного процесса и образовательных технологий, в том числе с использованием дистанционных образовательных технологий;
   предоставление специальных условий обучения детей с ограниченными возможностями здоровья, детей- инвалидов;
   разработка и утверждение образовательных программ и учебных планов;
   разработка и утверждение рабочих программ учебных курсов, предметов, дисциплин (модулей);
   разработка и утверждение годовых календарных учебных графиков;
  </t>
  </si>
  <si>
    <t>задача</t>
  </si>
  <si>
    <t>срок исполнения</t>
  </si>
  <si>
    <t xml:space="preserve">4 Мероприятия стратегического развития муниципального учреждения </t>
  </si>
  <si>
    <t xml:space="preserve"> </t>
  </si>
  <si>
    <t>(расшифровка подписи)</t>
  </si>
  <si>
    <t>Руководитель финансово-экономической службы МАУ «РКЦ в сфере образования Тацинского района»</t>
  </si>
  <si>
    <t>_____________________</t>
  </si>
  <si>
    <t>Сумма</t>
  </si>
  <si>
    <t>мероприятия</t>
  </si>
  <si>
    <t xml:space="preserve">Идентификационный номер налогоплательщика (ИНН) </t>
  </si>
  <si>
    <t xml:space="preserve">Код причины постановки на учет (КПП) </t>
  </si>
  <si>
    <t xml:space="preserve">       (подпись) </t>
  </si>
  <si>
    <t>Е.А. Устенко</t>
  </si>
  <si>
    <t>тел. 2-10-54</t>
  </si>
  <si>
    <t>3. Показатели по поступлениям и расходам (выплатам) учреждения</t>
  </si>
  <si>
    <t>2. Показатели финансового состояния муниципального учреждения</t>
  </si>
  <si>
    <t>Исполнители:</t>
  </si>
  <si>
    <t>УТВЕРЖДАЮ:</t>
  </si>
  <si>
    <t xml:space="preserve">Заведующий Отделом образования Администрации </t>
  </si>
  <si>
    <t>Н.И. Кока</t>
  </si>
  <si>
    <t xml:space="preserve">                                                               ПЛАН  ФИНАНСОВО-ХОЗЯЙСТВЕННОЙ ДЕЯТЕЛЬНОСТИ МУНИЦИПАЛЬНОГО ОБРАЗОВАТЕЛЬНОГО УЧРЕЖДЕНИЯ 
                                                ТАЦИНСКОГО РАЙОНА
                             на 2014 год и  плановый период 2015, 2016 гг.</t>
  </si>
  <si>
    <t>Е.И. Шляхтина</t>
  </si>
  <si>
    <t>О.В. Крыжановская</t>
  </si>
  <si>
    <t>2014 год</t>
  </si>
  <si>
    <t>3.2.10. по приобретению материальных запасов  (питание)</t>
  </si>
  <si>
    <t>3.2.11. по оплате прочих расходов (з/плата)</t>
  </si>
  <si>
    <t>3.2.5. по оплате услуг по содержанию имущества  ( 225)</t>
  </si>
  <si>
    <t xml:space="preserve">3.2.6. по оплате прочих услуг </t>
  </si>
  <si>
    <t xml:space="preserve">создание в Школе необходимых условий для работы подразделений организаций общественного питания и медицинских учреждений, контроль их работы в целях охраны и укрепления здоровья обучающихся, воспитанников и работников Школы;
   выявление обучающихся, находящихся в социально-опасном положении, а также не посещающих или систематически пропускающих по неуважительным причинам занятия, принимает меры по их воспитанию, получению ими образования в рамках реализуемых образовательных программ;
   выявление семей, находящихся в социально-опасном положении, и оказывание им содействия в обучении и воспитании детей;
   материально-техническое обеспечение и оснащение образовательного процесса, оборудование помещений в соответствии с государственными и местными нормами и требованиями, осуществляемые в пределах собственных финансовых средств;
   предоставление Учредителю и общественности ежегодного отчета о поступлении и расходовании финансовых и материальных средств, а также отчета о результатах самооценки деятельности Школы (самообследования);
   обеспечение функционирования системы внутреннего мониторинга качества образования в Школе;
   обеспечение создания и ведения официального сайта Школы в сети Интернет;
   организация работы групп продленного дня;
   медицинская деятельность для реализации целей и задач Школы;
   организация питания обучающихся.
</t>
  </si>
  <si>
    <r>
      <t xml:space="preserve">  обучение по дополнительным образовательным программам: 
</t>
    </r>
    <r>
      <rPr>
        <sz val="12"/>
        <rFont val="Times New Roman"/>
        <family val="1"/>
      </rPr>
      <t>• Пользователь ПК;
• 1С бухгалтерия;
• Применение ПСПО;
• Электронный документооборот;
• Оператор ЭВМ;
• Швея-мотористка;
• Делопроизводство;
• Компьютерная графика;
• Прикладное искусство;</t>
    </r>
    <r>
      <rPr>
        <b/>
        <sz val="12"/>
        <rFont val="Times New Roman"/>
        <family val="1"/>
      </rPr>
      <t xml:space="preserve">
- преподавание специальных курсов и циклов дисциплин:</t>
    </r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</si>
  <si>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</si>
  <si>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-</t>
  </si>
  <si>
    <t>1.1. Общая балансовая стоимость недвижимого муниципального имущества, всего</t>
  </si>
  <si>
    <t>Наименование показателя</t>
  </si>
  <si>
    <t>Код бюджетной классификации</t>
  </si>
  <si>
    <t>Всего</t>
  </si>
  <si>
    <t>В том числе</t>
  </si>
  <si>
    <t>Очередной финансовый год</t>
  </si>
  <si>
    <t>Первый год планового периода</t>
  </si>
  <si>
    <t>Второй год планового периода</t>
  </si>
  <si>
    <t>Операции по лицевым счетам, открытым в органах, осуществляющих ведение лицевых счетов учреждений</t>
  </si>
  <si>
    <t>Операции по счетам, открытым в кредитных организациях</t>
  </si>
  <si>
    <t>Остаток средств на начало планируемого года &lt;*&gt;</t>
  </si>
  <si>
    <t>Поступления, всего:</t>
  </si>
  <si>
    <t>в том числе:</t>
  </si>
  <si>
    <t>субсидии на выполнение муниципального задания (областной бюджет)</t>
  </si>
  <si>
    <t>субсидии на выполнение муниципального задания (местный бюджет)</t>
  </si>
  <si>
    <t>целевые субсидии (областной бюджет)</t>
  </si>
  <si>
    <t>целевые субсидии (местный бюджет)</t>
  </si>
  <si>
    <t>бюджетные инвестиции</t>
  </si>
  <si>
    <t>услуга №1</t>
  </si>
  <si>
    <t>услуга №2</t>
  </si>
  <si>
    <t>Поступления от иной приносящей доход деятельности, всего</t>
  </si>
  <si>
    <t>поступления от реализации ценных бумаг</t>
  </si>
  <si>
    <t>Планируемый остаток средств на конец планируемого года</t>
  </si>
  <si>
    <t>Расходы (выплаты), всего: в том числе:</t>
  </si>
  <si>
    <t>оплата труда и начисления на выплаты по оплате труда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</si>
  <si>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</si>
  <si>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</si>
  <si>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</si>
  <si>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</si>
  <si>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услуг (выполнения работ),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</si>
  <si>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</si>
  <si>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</si>
  <si>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</si>
  <si>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</si>
  <si>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</si>
  <si>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</si>
  <si>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перечисления организациям, всего</t>
  </si>
  <si>
    <t>безвозмездные перечисления муниципальным учреждениям</t>
  </si>
  <si>
    <t>социальное обеспечение, всего</t>
  </si>
  <si>
    <t>пособия по социальной помощи населению</t>
  </si>
  <si>
    <t> 262</t>
  </si>
  <si>
    <t>прочие расходы</t>
  </si>
  <si>
    <t> 290</t>
  </si>
  <si>
    <t>Поступления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</si>
  <si>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</si>
  <si>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</si>
  <si>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</si>
  <si>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</si>
  <si>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</si>
  <si>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</si>
  <si>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</si>
  <si>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</si>
  <si>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Х</t>
  </si>
  <si>
    <t>поступления от оказания учреждением услуг (выполнения работ), предоставление которых для физических  и юридических лиц  осуществляется на платной основе, всего</t>
  </si>
  <si>
    <t>Наименование учреждения</t>
  </si>
  <si>
    <t> форма по ОКУД</t>
  </si>
  <si>
    <t>по ОКПО</t>
  </si>
  <si>
    <t>Наименование органа, осуществляющего функции и полномочия учредителя</t>
  </si>
  <si>
    <t>Глава по БК</t>
  </si>
  <si>
    <t>Адрес фактического местонахождения</t>
  </si>
  <si>
    <t>по ОКАТО</t>
  </si>
  <si>
    <t>по ОКЕИ</t>
  </si>
  <si>
    <t>по ОКВ</t>
  </si>
  <si>
    <t>Единица измерения: руб.</t>
  </si>
  <si>
    <t>1. Сведения о деятельности муниципального учреждения</t>
  </si>
  <si>
    <t xml:space="preserve">1. Цели деятельности учреждения в соответствии с федеральными законами, иными нормативными правовыми актами и уставом учреждении:  </t>
  </si>
  <si>
    <t>    2. Виды деятельности учреждения, относящиеся к его основным видам деятельности в соответствии с уставом учреждения:</t>
  </si>
  <si>
    <t xml:space="preserve">    3. Перечень услуг (работ), осуществляемых на платной основе:</t>
  </si>
  <si>
    <t>Улучшение качества питания, сохранность здоровья учащихся</t>
  </si>
  <si>
    <t>Формирование здорового образа жизни, укрепление физического здоровья, повышение качества физической подготовки обучающихся</t>
  </si>
  <si>
    <t>Повышение квалификации педагогических работников</t>
  </si>
  <si>
    <t>Выполнение государственного стандарта образования</t>
  </si>
  <si>
    <t>Тацинского района Ростовской области</t>
  </si>
  <si>
    <t>"29" августа 2014 г.</t>
  </si>
  <si>
    <t>"29" августа  2014 г.</t>
  </si>
  <si>
    <t>И.С. Пятина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</si>
</sst>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46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u val="single"/>
      <sz val="6"/>
      <color indexed="3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u val="single"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right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2" fontId="1" fillId="0" borderId="13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2" fontId="1" fillId="0" borderId="16" xfId="0" applyNumberFormat="1" applyFont="1" applyFill="1" applyBorder="1" applyAlignment="1">
      <alignment horizontal="right" vertical="top" wrapText="1"/>
    </xf>
    <xf numFmtId="2" fontId="1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/>
    </xf>
    <xf numFmtId="0" fontId="3" fillId="0" borderId="13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top" wrapText="1"/>
    </xf>
    <xf numFmtId="4" fontId="0" fillId="0" borderId="13" xfId="0" applyNumberForma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184" fontId="0" fillId="0" borderId="13" xfId="0" applyNumberForma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3" fillId="0" borderId="1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3" xfId="42" applyFill="1" applyBorder="1" applyAlignment="1" applyProtection="1">
      <alignment horizontal="center" vertical="top" wrapText="1"/>
      <protection/>
    </xf>
    <xf numFmtId="0" fontId="0" fillId="0" borderId="13" xfId="0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ferent.ru/1/121733" TargetMode="External" /><Relationship Id="rId2" Type="http://schemas.openxmlformats.org/officeDocument/2006/relationships/hyperlink" Target="http://www.referent.ru/1/122567" TargetMode="External" /><Relationship Id="rId3" Type="http://schemas.openxmlformats.org/officeDocument/2006/relationships/hyperlink" Target="http://www.referent.ru/1/14485" TargetMode="External" /><Relationship Id="rId4" Type="http://schemas.openxmlformats.org/officeDocument/2006/relationships/hyperlink" Target="http://www.referent.ru/1/117767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2:R263"/>
  <sheetViews>
    <sheetView tabSelected="1" view="pageBreakPreview" zoomScale="75" zoomScaleSheetLayoutView="75" zoomScalePageLayoutView="0" workbookViewId="0" topLeftCell="B138">
      <selection activeCell="N149" sqref="N149:R157"/>
    </sheetView>
  </sheetViews>
  <sheetFormatPr defaultColWidth="9.140625" defaultRowHeight="12.75"/>
  <cols>
    <col min="2" max="2" width="51.28125" style="0" customWidth="1"/>
    <col min="3" max="3" width="10.00390625" style="0" customWidth="1"/>
    <col min="4" max="4" width="14.421875" style="0" customWidth="1"/>
    <col min="5" max="6" width="13.8515625" style="0" customWidth="1"/>
    <col min="7" max="7" width="14.140625" style="0" customWidth="1"/>
    <col min="8" max="8" width="16.00390625" style="0" customWidth="1"/>
    <col min="9" max="9" width="14.57421875" style="0" customWidth="1"/>
    <col min="10" max="10" width="11.140625" style="0" customWidth="1"/>
    <col min="11" max="11" width="11.00390625" style="0" customWidth="1"/>
    <col min="12" max="12" width="11.421875" style="0" customWidth="1"/>
    <col min="14" max="14" width="11.421875" style="0" customWidth="1"/>
  </cols>
  <sheetData>
    <row r="2" spans="7:11" ht="12.75">
      <c r="G2" s="74" t="s">
        <v>94</v>
      </c>
      <c r="H2" s="75"/>
      <c r="I2" s="75"/>
      <c r="J2" s="75"/>
      <c r="K2" s="75"/>
    </row>
    <row r="3" spans="7:11" ht="12.75">
      <c r="G3" s="76" t="s">
        <v>95</v>
      </c>
      <c r="H3" s="77"/>
      <c r="I3" s="77"/>
      <c r="J3" s="77"/>
      <c r="K3" s="77"/>
    </row>
    <row r="4" spans="7:11" ht="12.75">
      <c r="G4" s="76" t="s">
        <v>181</v>
      </c>
      <c r="H4" s="76"/>
      <c r="I4" s="76"/>
      <c r="J4" s="76"/>
      <c r="K4" s="76"/>
    </row>
    <row r="5" spans="7:11" ht="15.75">
      <c r="G5" s="78" t="s">
        <v>83</v>
      </c>
      <c r="H5" s="78"/>
      <c r="I5" s="74" t="s">
        <v>96</v>
      </c>
      <c r="J5" s="75"/>
      <c r="K5" s="75"/>
    </row>
    <row r="6" spans="7:11" ht="12.75">
      <c r="G6" s="71" t="s">
        <v>88</v>
      </c>
      <c r="H6" s="71"/>
      <c r="I6" s="2"/>
      <c r="J6" s="2"/>
      <c r="K6" s="2"/>
    </row>
    <row r="7" spans="7:9" ht="21" customHeight="1">
      <c r="G7" s="72" t="s">
        <v>182</v>
      </c>
      <c r="H7" s="72"/>
      <c r="I7" s="72"/>
    </row>
    <row r="8" spans="1:15" ht="60" customHeight="1">
      <c r="A8" s="4"/>
      <c r="B8" s="73" t="s">
        <v>97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1"/>
      <c r="N8" s="1"/>
      <c r="O8" s="1"/>
    </row>
    <row r="9" spans="1:12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22.5" customHeight="1">
      <c r="A10" s="4"/>
      <c r="B10" s="4"/>
      <c r="C10" s="39"/>
      <c r="D10" s="40" t="s">
        <v>183</v>
      </c>
      <c r="E10" s="4"/>
      <c r="F10" s="4"/>
      <c r="G10" s="24"/>
      <c r="H10" s="24"/>
      <c r="I10" s="24"/>
      <c r="J10" s="24"/>
      <c r="K10" s="4"/>
      <c r="L10" s="4"/>
    </row>
    <row r="11" spans="1:12" ht="12.75">
      <c r="A11" s="4"/>
      <c r="B11" s="4"/>
      <c r="C11" s="38"/>
      <c r="D11" s="4"/>
      <c r="E11" s="4"/>
      <c r="F11" s="4"/>
      <c r="G11" s="4"/>
      <c r="H11" s="4"/>
      <c r="I11" s="4"/>
      <c r="J11" s="4"/>
      <c r="K11" s="4"/>
      <c r="L11" s="4"/>
    </row>
    <row r="12" spans="1:12" ht="15.75">
      <c r="A12" s="4"/>
      <c r="B12" s="67" t="s">
        <v>163</v>
      </c>
      <c r="C12" s="67"/>
      <c r="D12" s="68" t="s">
        <v>164</v>
      </c>
      <c r="E12" s="68"/>
      <c r="F12" s="68"/>
      <c r="G12" s="69"/>
      <c r="H12" s="69"/>
      <c r="I12" s="69"/>
      <c r="J12" s="69"/>
      <c r="K12" s="69"/>
      <c r="L12" s="4"/>
    </row>
    <row r="13" spans="1:12" ht="48" customHeight="1">
      <c r="A13" s="4"/>
      <c r="B13" s="70" t="s">
        <v>29</v>
      </c>
      <c r="C13" s="70"/>
      <c r="D13" s="67" t="s">
        <v>165</v>
      </c>
      <c r="E13" s="67"/>
      <c r="F13" s="67"/>
      <c r="G13" s="69">
        <v>33349568</v>
      </c>
      <c r="H13" s="69"/>
      <c r="I13" s="69"/>
      <c r="J13" s="69"/>
      <c r="K13" s="69"/>
      <c r="L13" s="4"/>
    </row>
    <row r="14" spans="1:12" ht="31.5" customHeight="1">
      <c r="A14" s="4"/>
      <c r="B14" s="67" t="s">
        <v>166</v>
      </c>
      <c r="C14" s="67"/>
      <c r="D14" s="67" t="s">
        <v>167</v>
      </c>
      <c r="E14" s="67"/>
      <c r="F14" s="67"/>
      <c r="G14" s="69"/>
      <c r="H14" s="69"/>
      <c r="I14" s="69"/>
      <c r="J14" s="69"/>
      <c r="K14" s="69"/>
      <c r="L14" s="4"/>
    </row>
    <row r="15" spans="1:12" ht="15.75">
      <c r="A15" s="4"/>
      <c r="B15" s="67" t="s">
        <v>168</v>
      </c>
      <c r="C15" s="67"/>
      <c r="D15" s="68" t="s">
        <v>169</v>
      </c>
      <c r="E15" s="68"/>
      <c r="F15" s="68"/>
      <c r="G15" s="69">
        <v>60254555000</v>
      </c>
      <c r="H15" s="69"/>
      <c r="I15" s="69"/>
      <c r="J15" s="69"/>
      <c r="K15" s="69"/>
      <c r="L15" s="4"/>
    </row>
    <row r="16" spans="1:12" ht="31.5" customHeight="1">
      <c r="A16" s="4"/>
      <c r="B16" s="67" t="s">
        <v>86</v>
      </c>
      <c r="C16" s="67"/>
      <c r="D16" s="68" t="s">
        <v>170</v>
      </c>
      <c r="E16" s="68"/>
      <c r="F16" s="68"/>
      <c r="G16" s="69">
        <v>6134001960</v>
      </c>
      <c r="H16" s="69"/>
      <c r="I16" s="69"/>
      <c r="J16" s="69"/>
      <c r="K16" s="69"/>
      <c r="L16" s="4"/>
    </row>
    <row r="17" spans="1:12" ht="31.5" customHeight="1">
      <c r="A17" s="4"/>
      <c r="B17" s="67" t="s">
        <v>87</v>
      </c>
      <c r="C17" s="67"/>
      <c r="D17" s="68" t="s">
        <v>171</v>
      </c>
      <c r="E17" s="68"/>
      <c r="F17" s="68"/>
      <c r="G17" s="69">
        <v>613401001</v>
      </c>
      <c r="H17" s="69"/>
      <c r="I17" s="69"/>
      <c r="J17" s="69"/>
      <c r="K17" s="69"/>
      <c r="L17" s="4"/>
    </row>
    <row r="18" spans="1:12" ht="15.75">
      <c r="A18" s="4"/>
      <c r="B18" s="67" t="s">
        <v>172</v>
      </c>
      <c r="C18" s="67"/>
      <c r="D18" s="67"/>
      <c r="E18" s="67"/>
      <c r="F18" s="67"/>
      <c r="G18" s="69"/>
      <c r="H18" s="69"/>
      <c r="I18" s="69"/>
      <c r="J18" s="69"/>
      <c r="K18" s="69"/>
      <c r="L18" s="4"/>
    </row>
    <row r="19" spans="1:12" ht="12.75">
      <c r="A19" s="4"/>
      <c r="B19" s="4"/>
      <c r="C19" s="4"/>
      <c r="D19" s="38"/>
      <c r="E19" s="38"/>
      <c r="F19" s="38"/>
      <c r="G19" s="4"/>
      <c r="H19" s="4"/>
      <c r="I19" s="4"/>
      <c r="J19" s="4"/>
      <c r="K19" s="4"/>
      <c r="L19" s="4"/>
    </row>
    <row r="20" spans="1:12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21.75" customHeight="1">
      <c r="A21" s="4"/>
      <c r="B21" s="54" t="s">
        <v>173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1:12" ht="22.5" customHeight="1">
      <c r="A22" s="4"/>
      <c r="B22" s="66" t="s">
        <v>174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3" spans="1:12" ht="22.5" customHeight="1">
      <c r="A23" s="4"/>
      <c r="B23" s="59" t="s">
        <v>39</v>
      </c>
      <c r="C23" s="59"/>
      <c r="D23" s="59"/>
      <c r="E23" s="59"/>
      <c r="F23" s="59"/>
      <c r="G23" s="59"/>
      <c r="H23" s="59"/>
      <c r="I23" s="59"/>
      <c r="J23" s="59"/>
      <c r="K23" s="59"/>
      <c r="L23" s="41"/>
    </row>
    <row r="24" spans="1:12" ht="22.5" customHeight="1">
      <c r="A24" s="4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41"/>
    </row>
    <row r="25" spans="1:12" ht="22.5" customHeight="1">
      <c r="A25" s="4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41"/>
    </row>
    <row r="26" spans="1:12" ht="14.25" customHeight="1">
      <c r="A26" s="4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41"/>
    </row>
    <row r="27" spans="1:12" ht="15.75" customHeight="1" hidden="1">
      <c r="A27" s="4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41"/>
    </row>
    <row r="28" spans="1:12" ht="22.5" customHeight="1">
      <c r="A28" s="4"/>
      <c r="B28" s="65" t="s">
        <v>175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</row>
    <row r="29" spans="1:12" ht="39" customHeight="1">
      <c r="A29" s="4"/>
      <c r="B29" s="59" t="s">
        <v>76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</row>
    <row r="30" spans="1:12" ht="22.5" customHeight="1">
      <c r="A30" s="4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1:12" ht="22.5" customHeight="1">
      <c r="A31" s="4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</row>
    <row r="32" spans="1:12" ht="22.5" customHeight="1">
      <c r="A32" s="4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</row>
    <row r="33" spans="1:12" ht="22.5" customHeight="1">
      <c r="A33" s="4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</row>
    <row r="34" spans="1:12" ht="22.5" customHeight="1">
      <c r="A34" s="4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1:12" ht="22.5" customHeight="1">
      <c r="A35" s="4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</row>
    <row r="36" spans="1:12" ht="22.5" customHeight="1">
      <c r="A36" s="4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</row>
    <row r="37" spans="1:12" ht="22.5" customHeight="1">
      <c r="A37" s="4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</row>
    <row r="38" spans="1:12" ht="0.75" customHeight="1">
      <c r="A38" s="4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</row>
    <row r="39" spans="1:12" ht="10.5" customHeight="1">
      <c r="A39" s="4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</row>
    <row r="40" spans="1:12" ht="15" customHeight="1" hidden="1">
      <c r="A40" s="4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</row>
    <row r="41" spans="1:12" ht="22.5" customHeight="1" hidden="1">
      <c r="A41" s="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</row>
    <row r="42" spans="1:12" ht="3" customHeight="1">
      <c r="A42" s="4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</row>
    <row r="43" spans="1:12" ht="22.5" customHeight="1" hidden="1">
      <c r="A43" s="4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</row>
    <row r="44" spans="1:12" ht="22.5" customHeight="1" hidden="1">
      <c r="A44" s="4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</row>
    <row r="45" spans="1:12" ht="3.75" customHeight="1" hidden="1">
      <c r="A45" s="4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</row>
    <row r="46" spans="1:12" ht="243" customHeight="1">
      <c r="A46" s="4"/>
      <c r="B46" s="59" t="s">
        <v>105</v>
      </c>
      <c r="C46" s="59"/>
      <c r="D46" s="59"/>
      <c r="E46" s="59"/>
      <c r="F46" s="59"/>
      <c r="G46" s="59"/>
      <c r="H46" s="59"/>
      <c r="I46" s="59"/>
      <c r="J46" s="59"/>
      <c r="K46" s="59"/>
      <c r="L46" s="22"/>
    </row>
    <row r="47" spans="1:12" ht="15.75">
      <c r="A47" s="4"/>
      <c r="B47" s="64" t="s">
        <v>176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</row>
    <row r="48" spans="1:12" ht="177" customHeight="1">
      <c r="A48" s="4"/>
      <c r="B48" s="65" t="s">
        <v>106</v>
      </c>
      <c r="C48" s="64"/>
      <c r="D48" s="64"/>
      <c r="E48" s="64"/>
      <c r="F48" s="64"/>
      <c r="G48" s="64"/>
      <c r="H48" s="64"/>
      <c r="I48" s="64"/>
      <c r="J48" s="64"/>
      <c r="K48" s="64"/>
      <c r="L48" s="23"/>
    </row>
    <row r="49" spans="1:12" ht="112.5" customHeight="1">
      <c r="A49" s="4"/>
      <c r="B49" s="59" t="s">
        <v>28</v>
      </c>
      <c r="C49" s="60"/>
      <c r="D49" s="60"/>
      <c r="E49" s="60"/>
      <c r="F49" s="60"/>
      <c r="G49" s="60"/>
      <c r="H49" s="60"/>
      <c r="I49" s="60"/>
      <c r="J49" s="60"/>
      <c r="K49" s="60"/>
      <c r="L49" s="4"/>
    </row>
    <row r="50" spans="1:12" ht="288" customHeight="1">
      <c r="A50" s="4"/>
      <c r="B50" s="59" t="s">
        <v>26</v>
      </c>
      <c r="C50" s="59"/>
      <c r="D50" s="59"/>
      <c r="E50" s="59"/>
      <c r="F50" s="59"/>
      <c r="G50" s="59"/>
      <c r="H50" s="59"/>
      <c r="I50" s="59"/>
      <c r="J50" s="59"/>
      <c r="K50" s="59"/>
      <c r="L50" s="4"/>
    </row>
    <row r="51" spans="1:12" ht="15.75">
      <c r="A51" s="4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</row>
    <row r="52" spans="1:12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5.75">
      <c r="A53" s="4"/>
      <c r="B53" s="54" t="s">
        <v>92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</row>
    <row r="54" spans="1:12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24.75" customHeight="1">
      <c r="A55" s="4"/>
      <c r="B55" s="61" t="s">
        <v>110</v>
      </c>
      <c r="C55" s="61"/>
      <c r="D55" s="61"/>
      <c r="E55" s="61"/>
      <c r="F55" s="62"/>
      <c r="G55" s="63" t="s">
        <v>84</v>
      </c>
      <c r="H55" s="63"/>
      <c r="I55" s="63"/>
      <c r="J55" s="63"/>
      <c r="K55" s="24"/>
      <c r="L55" s="24"/>
    </row>
    <row r="56" spans="1:12" ht="15.75">
      <c r="A56" s="4"/>
      <c r="B56" s="49" t="s">
        <v>0</v>
      </c>
      <c r="C56" s="49"/>
      <c r="D56" s="49"/>
      <c r="E56" s="49"/>
      <c r="F56" s="49"/>
      <c r="G56" s="50">
        <v>77897844</v>
      </c>
      <c r="H56" s="50"/>
      <c r="I56" s="50"/>
      <c r="J56" s="50"/>
      <c r="K56" s="24"/>
      <c r="L56" s="24"/>
    </row>
    <row r="57" spans="1:12" ht="15.75">
      <c r="A57" s="4"/>
      <c r="B57" s="49" t="s">
        <v>1</v>
      </c>
      <c r="C57" s="49"/>
      <c r="D57" s="49"/>
      <c r="E57" s="49"/>
      <c r="F57" s="49"/>
      <c r="G57" s="50"/>
      <c r="H57" s="50"/>
      <c r="I57" s="50"/>
      <c r="J57" s="50"/>
      <c r="K57" s="25"/>
      <c r="L57" s="25"/>
    </row>
    <row r="58" spans="1:12" ht="31.5" customHeight="1">
      <c r="A58" s="4"/>
      <c r="B58" s="49" t="s">
        <v>109</v>
      </c>
      <c r="C58" s="49"/>
      <c r="D58" s="49"/>
      <c r="E58" s="49"/>
      <c r="F58" s="49"/>
      <c r="G58" s="50">
        <v>46212318.38</v>
      </c>
      <c r="H58" s="50"/>
      <c r="I58" s="50"/>
      <c r="J58" s="50"/>
      <c r="K58" s="4"/>
      <c r="L58" s="4"/>
    </row>
    <row r="59" spans="1:12" ht="15.75">
      <c r="A59" s="4"/>
      <c r="B59" s="49" t="s">
        <v>121</v>
      </c>
      <c r="C59" s="49"/>
      <c r="D59" s="49"/>
      <c r="E59" s="49"/>
      <c r="F59" s="49"/>
      <c r="G59" s="50"/>
      <c r="H59" s="50"/>
      <c r="I59" s="50"/>
      <c r="J59" s="50"/>
      <c r="K59" s="4"/>
      <c r="L59" s="4"/>
    </row>
    <row r="60" spans="1:12" ht="31.5" customHeight="1">
      <c r="A60" s="4"/>
      <c r="B60" s="49" t="s">
        <v>107</v>
      </c>
      <c r="C60" s="49"/>
      <c r="D60" s="49"/>
      <c r="E60" s="49"/>
      <c r="F60" s="49"/>
      <c r="G60" s="50">
        <v>46212318.38</v>
      </c>
      <c r="H60" s="50"/>
      <c r="I60" s="50"/>
      <c r="J60" s="50"/>
      <c r="K60" s="4"/>
      <c r="L60" s="4"/>
    </row>
    <row r="61" spans="1:12" ht="30.75" customHeight="1">
      <c r="A61" s="4"/>
      <c r="B61" s="49" t="s">
        <v>2</v>
      </c>
      <c r="C61" s="49"/>
      <c r="D61" s="49"/>
      <c r="E61" s="49"/>
      <c r="F61" s="49"/>
      <c r="G61" s="50" t="s">
        <v>108</v>
      </c>
      <c r="H61" s="50"/>
      <c r="I61" s="50"/>
      <c r="J61" s="50"/>
      <c r="K61" s="4"/>
      <c r="L61" s="4"/>
    </row>
    <row r="62" spans="1:12" ht="30.75" customHeight="1">
      <c r="A62" s="4"/>
      <c r="B62" s="49" t="s">
        <v>3</v>
      </c>
      <c r="C62" s="49"/>
      <c r="D62" s="49"/>
      <c r="E62" s="49"/>
      <c r="F62" s="49"/>
      <c r="G62" s="50" t="s">
        <v>108</v>
      </c>
      <c r="H62" s="50"/>
      <c r="I62" s="50"/>
      <c r="J62" s="50"/>
      <c r="K62" s="4"/>
      <c r="L62" s="4"/>
    </row>
    <row r="63" spans="1:12" ht="31.5" customHeight="1">
      <c r="A63" s="4"/>
      <c r="B63" s="49" t="s">
        <v>4</v>
      </c>
      <c r="C63" s="49"/>
      <c r="D63" s="49"/>
      <c r="E63" s="49"/>
      <c r="F63" s="49"/>
      <c r="G63" s="50">
        <v>29755943</v>
      </c>
      <c r="H63" s="50"/>
      <c r="I63" s="50"/>
      <c r="J63" s="50"/>
      <c r="K63" s="4"/>
      <c r="L63" s="4"/>
    </row>
    <row r="64" spans="1:12" ht="31.5" customHeight="1">
      <c r="A64" s="4"/>
      <c r="B64" s="49" t="s">
        <v>5</v>
      </c>
      <c r="C64" s="49"/>
      <c r="D64" s="49"/>
      <c r="E64" s="49"/>
      <c r="F64" s="49"/>
      <c r="G64" s="50">
        <f>G56-G58</f>
        <v>31685525.619999997</v>
      </c>
      <c r="H64" s="50"/>
      <c r="I64" s="50"/>
      <c r="J64" s="50"/>
      <c r="K64" s="4"/>
      <c r="L64" s="4"/>
    </row>
    <row r="65" spans="1:12" ht="15.75">
      <c r="A65" s="4"/>
      <c r="B65" s="49" t="s">
        <v>6</v>
      </c>
      <c r="C65" s="49"/>
      <c r="D65" s="49"/>
      <c r="E65" s="49"/>
      <c r="F65" s="49"/>
      <c r="G65" s="50"/>
      <c r="H65" s="50"/>
      <c r="I65" s="50"/>
      <c r="J65" s="50"/>
      <c r="K65" s="4"/>
      <c r="L65" s="4"/>
    </row>
    <row r="66" spans="1:12" ht="31.5" customHeight="1">
      <c r="A66" s="4"/>
      <c r="B66" s="49" t="s">
        <v>7</v>
      </c>
      <c r="C66" s="49"/>
      <c r="D66" s="49"/>
      <c r="E66" s="49"/>
      <c r="F66" s="49"/>
      <c r="G66" s="50" t="s">
        <v>108</v>
      </c>
      <c r="H66" s="50"/>
      <c r="I66" s="50"/>
      <c r="J66" s="50"/>
      <c r="K66" s="4"/>
      <c r="L66" s="4"/>
    </row>
    <row r="67" spans="1:12" ht="31.5" customHeight="1">
      <c r="A67" s="4"/>
      <c r="B67" s="49" t="s">
        <v>8</v>
      </c>
      <c r="C67" s="49"/>
      <c r="D67" s="49"/>
      <c r="E67" s="49"/>
      <c r="F67" s="49"/>
      <c r="G67" s="50" t="s">
        <v>108</v>
      </c>
      <c r="H67" s="50"/>
      <c r="I67" s="50"/>
      <c r="J67" s="50"/>
      <c r="K67" s="4"/>
      <c r="L67" s="4"/>
    </row>
    <row r="68" spans="1:12" ht="15.75">
      <c r="A68" s="4"/>
      <c r="B68" s="49" t="s">
        <v>9</v>
      </c>
      <c r="C68" s="49"/>
      <c r="D68" s="49"/>
      <c r="E68" s="49"/>
      <c r="F68" s="49"/>
      <c r="G68" s="50">
        <f>G71</f>
        <v>7542.89</v>
      </c>
      <c r="H68" s="50"/>
      <c r="I68" s="50"/>
      <c r="J68" s="50"/>
      <c r="K68" s="4"/>
      <c r="L68" s="4"/>
    </row>
    <row r="69" spans="1:12" ht="15.75">
      <c r="A69" s="4"/>
      <c r="B69" s="49" t="s">
        <v>134</v>
      </c>
      <c r="C69" s="49"/>
      <c r="D69" s="49"/>
      <c r="E69" s="49"/>
      <c r="F69" s="49"/>
      <c r="G69" s="50"/>
      <c r="H69" s="50"/>
      <c r="I69" s="50"/>
      <c r="J69" s="50"/>
      <c r="K69" s="4"/>
      <c r="L69" s="4"/>
    </row>
    <row r="70" spans="1:12" ht="31.5" customHeight="1">
      <c r="A70" s="4"/>
      <c r="B70" s="49" t="s">
        <v>10</v>
      </c>
      <c r="C70" s="49"/>
      <c r="D70" s="49"/>
      <c r="E70" s="49"/>
      <c r="F70" s="49"/>
      <c r="G70" s="50" t="s">
        <v>108</v>
      </c>
      <c r="H70" s="50"/>
      <c r="I70" s="50"/>
      <c r="J70" s="50"/>
      <c r="K70" s="4"/>
      <c r="L70" s="4"/>
    </row>
    <row r="71" spans="1:12" ht="22.5" customHeight="1">
      <c r="A71" s="4"/>
      <c r="B71" s="49" t="s">
        <v>11</v>
      </c>
      <c r="C71" s="49"/>
      <c r="D71" s="49"/>
      <c r="E71" s="49"/>
      <c r="F71" s="49"/>
      <c r="G71" s="50">
        <f>G73+G75</f>
        <v>7542.89</v>
      </c>
      <c r="H71" s="50"/>
      <c r="I71" s="50"/>
      <c r="J71" s="50"/>
      <c r="K71" s="4"/>
      <c r="L71" s="4"/>
    </row>
    <row r="72" spans="1:12" ht="15.75">
      <c r="A72" s="4"/>
      <c r="B72" s="49" t="s">
        <v>121</v>
      </c>
      <c r="C72" s="49"/>
      <c r="D72" s="49"/>
      <c r="E72" s="49"/>
      <c r="F72" s="49"/>
      <c r="G72" s="50"/>
      <c r="H72" s="50"/>
      <c r="I72" s="50"/>
      <c r="J72" s="50"/>
      <c r="K72" s="4"/>
      <c r="L72" s="4"/>
    </row>
    <row r="73" spans="1:12" ht="15.75">
      <c r="A73" s="4"/>
      <c r="B73" s="49" t="s">
        <v>12</v>
      </c>
      <c r="C73" s="49"/>
      <c r="D73" s="49"/>
      <c r="E73" s="49"/>
      <c r="F73" s="49"/>
      <c r="G73" s="50">
        <v>36.58</v>
      </c>
      <c r="H73" s="50"/>
      <c r="I73" s="50"/>
      <c r="J73" s="50"/>
      <c r="K73" s="4"/>
      <c r="L73" s="4"/>
    </row>
    <row r="74" spans="1:12" ht="31.5" customHeight="1">
      <c r="A74" s="4"/>
      <c r="B74" s="49" t="s">
        <v>13</v>
      </c>
      <c r="C74" s="49"/>
      <c r="D74" s="49"/>
      <c r="E74" s="49"/>
      <c r="F74" s="49"/>
      <c r="G74" s="50">
        <v>0</v>
      </c>
      <c r="H74" s="50"/>
      <c r="I74" s="50"/>
      <c r="J74" s="50"/>
      <c r="K74" s="4"/>
      <c r="L74" s="4"/>
    </row>
    <row r="75" spans="1:12" ht="31.5" customHeight="1">
      <c r="A75" s="4"/>
      <c r="B75" s="49" t="s">
        <v>14</v>
      </c>
      <c r="C75" s="49"/>
      <c r="D75" s="49"/>
      <c r="E75" s="49"/>
      <c r="F75" s="49"/>
      <c r="G75" s="50">
        <v>7506.31</v>
      </c>
      <c r="H75" s="50"/>
      <c r="I75" s="50"/>
      <c r="J75" s="50"/>
      <c r="K75" s="4"/>
      <c r="L75" s="4"/>
    </row>
    <row r="76" spans="1:12" ht="31.5" customHeight="1">
      <c r="A76" s="4"/>
      <c r="B76" s="49" t="s">
        <v>15</v>
      </c>
      <c r="C76" s="49"/>
      <c r="D76" s="49"/>
      <c r="E76" s="49"/>
      <c r="F76" s="49"/>
      <c r="G76" s="50">
        <v>0</v>
      </c>
      <c r="H76" s="50"/>
      <c r="I76" s="50"/>
      <c r="J76" s="50"/>
      <c r="K76" s="4"/>
      <c r="L76" s="4"/>
    </row>
    <row r="77" spans="1:12" ht="15.75">
      <c r="A77" s="4"/>
      <c r="B77" s="49" t="s">
        <v>16</v>
      </c>
      <c r="C77" s="49"/>
      <c r="D77" s="49"/>
      <c r="E77" s="49"/>
      <c r="F77" s="49"/>
      <c r="G77" s="50">
        <v>0</v>
      </c>
      <c r="H77" s="50"/>
      <c r="I77" s="50"/>
      <c r="J77" s="50"/>
      <c r="K77" s="4"/>
      <c r="L77" s="4"/>
    </row>
    <row r="78" spans="1:12" ht="31.5" customHeight="1">
      <c r="A78" s="4"/>
      <c r="B78" s="49" t="s">
        <v>17</v>
      </c>
      <c r="C78" s="49"/>
      <c r="D78" s="49"/>
      <c r="E78" s="49"/>
      <c r="F78" s="49"/>
      <c r="G78" s="50">
        <v>0</v>
      </c>
      <c r="H78" s="50"/>
      <c r="I78" s="50"/>
      <c r="J78" s="50"/>
      <c r="K78" s="4"/>
      <c r="L78" s="4"/>
    </row>
    <row r="79" spans="1:12" ht="31.5" customHeight="1">
      <c r="A79" s="4"/>
      <c r="B79" s="49" t="s">
        <v>18</v>
      </c>
      <c r="C79" s="49"/>
      <c r="D79" s="49"/>
      <c r="E79" s="49"/>
      <c r="F79" s="49"/>
      <c r="G79" s="50">
        <v>0</v>
      </c>
      <c r="H79" s="50"/>
      <c r="I79" s="50"/>
      <c r="J79" s="50"/>
      <c r="K79" s="4"/>
      <c r="L79" s="4"/>
    </row>
    <row r="80" spans="1:12" ht="31.5" customHeight="1">
      <c r="A80" s="4"/>
      <c r="B80" s="49" t="s">
        <v>19</v>
      </c>
      <c r="C80" s="49"/>
      <c r="D80" s="49"/>
      <c r="E80" s="49"/>
      <c r="F80" s="49"/>
      <c r="G80" s="50">
        <v>0</v>
      </c>
      <c r="H80" s="50"/>
      <c r="I80" s="50"/>
      <c r="J80" s="50"/>
      <c r="K80" s="4"/>
      <c r="L80" s="4"/>
    </row>
    <row r="81" spans="1:12" ht="31.5" customHeight="1">
      <c r="A81" s="4"/>
      <c r="B81" s="49" t="s">
        <v>20</v>
      </c>
      <c r="C81" s="49"/>
      <c r="D81" s="49"/>
      <c r="E81" s="49"/>
      <c r="F81" s="49"/>
      <c r="G81" s="50">
        <v>0</v>
      </c>
      <c r="H81" s="50"/>
      <c r="I81" s="50"/>
      <c r="J81" s="50"/>
      <c r="K81" s="4"/>
      <c r="L81" s="4"/>
    </row>
    <row r="82" spans="1:12" ht="15.75">
      <c r="A82" s="4"/>
      <c r="B82" s="49" t="s">
        <v>21</v>
      </c>
      <c r="C82" s="49"/>
      <c r="D82" s="49"/>
      <c r="E82" s="49"/>
      <c r="F82" s="49"/>
      <c r="G82" s="50">
        <v>0</v>
      </c>
      <c r="H82" s="50"/>
      <c r="I82" s="50"/>
      <c r="J82" s="50"/>
      <c r="K82" s="4"/>
      <c r="L82" s="4"/>
    </row>
    <row r="83" spans="1:12" ht="39.75" customHeight="1">
      <c r="A83" s="4"/>
      <c r="B83" s="49" t="s">
        <v>22</v>
      </c>
      <c r="C83" s="49"/>
      <c r="D83" s="49"/>
      <c r="E83" s="49"/>
      <c r="F83" s="49"/>
      <c r="G83" s="50" t="s">
        <v>108</v>
      </c>
      <c r="H83" s="50"/>
      <c r="I83" s="50"/>
      <c r="J83" s="50"/>
      <c r="K83" s="4"/>
      <c r="L83" s="4"/>
    </row>
    <row r="84" spans="1:12" ht="15.75">
      <c r="A84" s="4"/>
      <c r="B84" s="49" t="s">
        <v>121</v>
      </c>
      <c r="C84" s="49"/>
      <c r="D84" s="49"/>
      <c r="E84" s="49"/>
      <c r="F84" s="49"/>
      <c r="G84" s="50" t="s">
        <v>108</v>
      </c>
      <c r="H84" s="50"/>
      <c r="I84" s="50"/>
      <c r="J84" s="50"/>
      <c r="K84" s="4"/>
      <c r="L84" s="4"/>
    </row>
    <row r="85" spans="1:12" ht="21.75" customHeight="1">
      <c r="A85" s="4"/>
      <c r="B85" s="49" t="s">
        <v>23</v>
      </c>
      <c r="C85" s="49"/>
      <c r="D85" s="49"/>
      <c r="E85" s="49"/>
      <c r="F85" s="49"/>
      <c r="G85" s="50" t="s">
        <v>108</v>
      </c>
      <c r="H85" s="50"/>
      <c r="I85" s="50"/>
      <c r="J85" s="50"/>
      <c r="K85" s="4"/>
      <c r="L85" s="4"/>
    </row>
    <row r="86" spans="1:12" ht="31.5" customHeight="1">
      <c r="A86" s="4"/>
      <c r="B86" s="49" t="s">
        <v>40</v>
      </c>
      <c r="C86" s="49"/>
      <c r="D86" s="49"/>
      <c r="E86" s="49"/>
      <c r="F86" s="49"/>
      <c r="G86" s="50" t="s">
        <v>108</v>
      </c>
      <c r="H86" s="50"/>
      <c r="I86" s="50"/>
      <c r="J86" s="50"/>
      <c r="K86" s="4"/>
      <c r="L86" s="4"/>
    </row>
    <row r="87" spans="1:12" ht="31.5" customHeight="1">
      <c r="A87" s="4"/>
      <c r="B87" s="49" t="s">
        <v>41</v>
      </c>
      <c r="C87" s="49"/>
      <c r="D87" s="49"/>
      <c r="E87" s="49"/>
      <c r="F87" s="49"/>
      <c r="G87" s="50" t="s">
        <v>108</v>
      </c>
      <c r="H87" s="50"/>
      <c r="I87" s="50"/>
      <c r="J87" s="50"/>
      <c r="K87" s="4"/>
      <c r="L87" s="4"/>
    </row>
    <row r="88" spans="1:12" ht="31.5" customHeight="1">
      <c r="A88" s="4"/>
      <c r="B88" s="49" t="s">
        <v>42</v>
      </c>
      <c r="C88" s="49"/>
      <c r="D88" s="49"/>
      <c r="E88" s="49"/>
      <c r="F88" s="49"/>
      <c r="G88" s="50" t="s">
        <v>108</v>
      </c>
      <c r="H88" s="50"/>
      <c r="I88" s="50"/>
      <c r="J88" s="50"/>
      <c r="K88" s="4"/>
      <c r="L88" s="4"/>
    </row>
    <row r="89" spans="1:12" ht="15.75">
      <c r="A89" s="4"/>
      <c r="B89" s="49" t="s">
        <v>43</v>
      </c>
      <c r="C89" s="49"/>
      <c r="D89" s="49"/>
      <c r="E89" s="49"/>
      <c r="F89" s="49"/>
      <c r="G89" s="50" t="s">
        <v>108</v>
      </c>
      <c r="H89" s="50"/>
      <c r="I89" s="50"/>
      <c r="J89" s="50"/>
      <c r="K89" s="4"/>
      <c r="L89" s="4"/>
    </row>
    <row r="90" spans="1:12" ht="31.5" customHeight="1">
      <c r="A90" s="4"/>
      <c r="B90" s="49" t="s">
        <v>44</v>
      </c>
      <c r="C90" s="49"/>
      <c r="D90" s="49"/>
      <c r="E90" s="49"/>
      <c r="F90" s="49"/>
      <c r="G90" s="50" t="s">
        <v>108</v>
      </c>
      <c r="H90" s="50"/>
      <c r="I90" s="50"/>
      <c r="J90" s="50"/>
      <c r="K90" s="4"/>
      <c r="L90" s="4"/>
    </row>
    <row r="91" spans="1:12" ht="31.5" customHeight="1">
      <c r="A91" s="4"/>
      <c r="B91" s="49" t="s">
        <v>45</v>
      </c>
      <c r="C91" s="49"/>
      <c r="D91" s="49"/>
      <c r="E91" s="49"/>
      <c r="F91" s="49"/>
      <c r="G91" s="50" t="s">
        <v>108</v>
      </c>
      <c r="H91" s="50"/>
      <c r="I91" s="50"/>
      <c r="J91" s="50"/>
      <c r="K91" s="4"/>
      <c r="L91" s="4"/>
    </row>
    <row r="92" spans="1:12" ht="31.5" customHeight="1">
      <c r="A92" s="4"/>
      <c r="B92" s="49" t="s">
        <v>46</v>
      </c>
      <c r="C92" s="49"/>
      <c r="D92" s="49"/>
      <c r="E92" s="49"/>
      <c r="F92" s="49"/>
      <c r="G92" s="50" t="s">
        <v>108</v>
      </c>
      <c r="H92" s="50"/>
      <c r="I92" s="50"/>
      <c r="J92" s="50"/>
      <c r="K92" s="4"/>
      <c r="L92" s="4"/>
    </row>
    <row r="93" spans="1:12" ht="31.5" customHeight="1">
      <c r="A93" s="4"/>
      <c r="B93" s="49" t="s">
        <v>47</v>
      </c>
      <c r="C93" s="49"/>
      <c r="D93" s="49"/>
      <c r="E93" s="49"/>
      <c r="F93" s="49"/>
      <c r="G93" s="50" t="s">
        <v>108</v>
      </c>
      <c r="H93" s="50"/>
      <c r="I93" s="50"/>
      <c r="J93" s="50"/>
      <c r="K93" s="4"/>
      <c r="L93" s="4"/>
    </row>
    <row r="94" spans="1:12" ht="23.25" customHeight="1">
      <c r="A94" s="4"/>
      <c r="B94" s="49" t="s">
        <v>48</v>
      </c>
      <c r="C94" s="49"/>
      <c r="D94" s="49"/>
      <c r="E94" s="49"/>
      <c r="F94" s="49"/>
      <c r="G94" s="50" t="s">
        <v>108</v>
      </c>
      <c r="H94" s="50"/>
      <c r="I94" s="50"/>
      <c r="J94" s="50"/>
      <c r="K94" s="4"/>
      <c r="L94" s="4"/>
    </row>
    <row r="95" spans="1:12" ht="23.25" customHeight="1">
      <c r="A95" s="4"/>
      <c r="B95" s="49" t="s">
        <v>49</v>
      </c>
      <c r="C95" s="49"/>
      <c r="D95" s="49"/>
      <c r="E95" s="49"/>
      <c r="F95" s="49"/>
      <c r="G95" s="50">
        <f>G98</f>
        <v>1496649.29</v>
      </c>
      <c r="H95" s="50"/>
      <c r="I95" s="50"/>
      <c r="J95" s="50"/>
      <c r="K95" s="4"/>
      <c r="L95" s="4"/>
    </row>
    <row r="96" spans="1:12" ht="21.75" customHeight="1">
      <c r="A96" s="4"/>
      <c r="B96" s="49" t="s">
        <v>134</v>
      </c>
      <c r="C96" s="49"/>
      <c r="D96" s="49"/>
      <c r="E96" s="49"/>
      <c r="F96" s="49"/>
      <c r="G96" s="50" t="s">
        <v>108</v>
      </c>
      <c r="H96" s="50"/>
      <c r="I96" s="50"/>
      <c r="J96" s="50"/>
      <c r="K96" s="4"/>
      <c r="L96" s="4"/>
    </row>
    <row r="97" spans="1:12" ht="15.75">
      <c r="A97" s="4"/>
      <c r="B97" s="49" t="s">
        <v>50</v>
      </c>
      <c r="C97" s="49"/>
      <c r="D97" s="49"/>
      <c r="E97" s="49"/>
      <c r="F97" s="49"/>
      <c r="G97" s="50" t="s">
        <v>108</v>
      </c>
      <c r="H97" s="50"/>
      <c r="I97" s="50"/>
      <c r="J97" s="50"/>
      <c r="K97" s="4"/>
      <c r="L97" s="4"/>
    </row>
    <row r="98" spans="1:12" ht="34.5" customHeight="1">
      <c r="A98" s="4"/>
      <c r="B98" s="49" t="s">
        <v>51</v>
      </c>
      <c r="C98" s="49"/>
      <c r="D98" s="49"/>
      <c r="E98" s="49"/>
      <c r="F98" s="49"/>
      <c r="G98" s="58">
        <f>G100+G101+G103+G104+G105+G110</f>
        <v>1496649.29</v>
      </c>
      <c r="H98" s="58"/>
      <c r="I98" s="58"/>
      <c r="J98" s="58"/>
      <c r="K98" s="4"/>
      <c r="L98" s="4"/>
    </row>
    <row r="99" spans="1:12" ht="15.75">
      <c r="A99" s="4"/>
      <c r="B99" s="49" t="s">
        <v>121</v>
      </c>
      <c r="C99" s="49"/>
      <c r="D99" s="49"/>
      <c r="E99" s="49"/>
      <c r="F99" s="49"/>
      <c r="G99" s="50"/>
      <c r="H99" s="50"/>
      <c r="I99" s="50"/>
      <c r="J99" s="50"/>
      <c r="K99" s="4"/>
      <c r="L99" s="4"/>
    </row>
    <row r="100" spans="1:12" ht="31.5" customHeight="1">
      <c r="A100" s="4"/>
      <c r="B100" s="49" t="s">
        <v>52</v>
      </c>
      <c r="C100" s="49"/>
      <c r="D100" s="49"/>
      <c r="E100" s="49"/>
      <c r="F100" s="49"/>
      <c r="G100" s="50">
        <v>638502.4</v>
      </c>
      <c r="H100" s="50"/>
      <c r="I100" s="50"/>
      <c r="J100" s="50"/>
      <c r="K100" s="4"/>
      <c r="L100" s="4"/>
    </row>
    <row r="101" spans="1:12" ht="24.75" customHeight="1">
      <c r="A101" s="4"/>
      <c r="B101" s="49" t="s">
        <v>53</v>
      </c>
      <c r="C101" s="49"/>
      <c r="D101" s="49"/>
      <c r="E101" s="49"/>
      <c r="F101" s="49"/>
      <c r="G101" s="50">
        <v>2090</v>
      </c>
      <c r="H101" s="50"/>
      <c r="I101" s="50"/>
      <c r="J101" s="50"/>
      <c r="K101" s="4"/>
      <c r="L101" s="4"/>
    </row>
    <row r="102" spans="1:12" ht="25.5" customHeight="1">
      <c r="A102" s="4"/>
      <c r="B102" s="49" t="s">
        <v>54</v>
      </c>
      <c r="C102" s="49"/>
      <c r="D102" s="49"/>
      <c r="E102" s="49"/>
      <c r="F102" s="49"/>
      <c r="G102" s="50">
        <v>0</v>
      </c>
      <c r="H102" s="50"/>
      <c r="I102" s="50"/>
      <c r="J102" s="50"/>
      <c r="K102" s="4"/>
      <c r="L102" s="4"/>
    </row>
    <row r="103" spans="1:12" ht="23.25" customHeight="1">
      <c r="A103" s="4"/>
      <c r="B103" s="49" t="s">
        <v>55</v>
      </c>
      <c r="C103" s="49"/>
      <c r="D103" s="49"/>
      <c r="E103" s="49"/>
      <c r="F103" s="49"/>
      <c r="G103" s="50">
        <v>3484.73</v>
      </c>
      <c r="H103" s="50"/>
      <c r="I103" s="50"/>
      <c r="J103" s="50"/>
      <c r="K103" s="4"/>
      <c r="L103" s="4"/>
    </row>
    <row r="104" spans="1:12" ht="28.5" customHeight="1">
      <c r="A104" s="4"/>
      <c r="B104" s="49" t="s">
        <v>103</v>
      </c>
      <c r="C104" s="49"/>
      <c r="D104" s="49"/>
      <c r="E104" s="49"/>
      <c r="F104" s="49"/>
      <c r="G104" s="50">
        <v>2350.94</v>
      </c>
      <c r="H104" s="50"/>
      <c r="I104" s="50"/>
      <c r="J104" s="50"/>
      <c r="K104" s="4"/>
      <c r="L104" s="4"/>
    </row>
    <row r="105" spans="1:12" ht="23.25" customHeight="1">
      <c r="A105" s="4"/>
      <c r="B105" s="49" t="s">
        <v>104</v>
      </c>
      <c r="C105" s="49"/>
      <c r="D105" s="49"/>
      <c r="E105" s="49"/>
      <c r="F105" s="49"/>
      <c r="G105" s="50">
        <v>257321.34</v>
      </c>
      <c r="H105" s="50"/>
      <c r="I105" s="50"/>
      <c r="J105" s="50"/>
      <c r="K105" s="4"/>
      <c r="L105" s="4"/>
    </row>
    <row r="106" spans="1:12" ht="27" customHeight="1">
      <c r="A106" s="4"/>
      <c r="B106" s="49" t="s">
        <v>56</v>
      </c>
      <c r="C106" s="49"/>
      <c r="D106" s="49"/>
      <c r="E106" s="49"/>
      <c r="F106" s="49"/>
      <c r="G106" s="50">
        <v>0</v>
      </c>
      <c r="H106" s="50"/>
      <c r="I106" s="50"/>
      <c r="J106" s="50"/>
      <c r="K106" s="4"/>
      <c r="L106" s="4"/>
    </row>
    <row r="107" spans="1:12" ht="31.5" customHeight="1">
      <c r="A107" s="4"/>
      <c r="B107" s="49" t="s">
        <v>57</v>
      </c>
      <c r="C107" s="49"/>
      <c r="D107" s="49"/>
      <c r="E107" s="49"/>
      <c r="F107" s="49"/>
      <c r="G107" s="50">
        <v>0</v>
      </c>
      <c r="H107" s="50"/>
      <c r="I107" s="50"/>
      <c r="J107" s="50"/>
      <c r="K107" s="4"/>
      <c r="L107" s="4"/>
    </row>
    <row r="108" spans="1:12" ht="31.5" customHeight="1">
      <c r="A108" s="4"/>
      <c r="B108" s="49" t="s">
        <v>58</v>
      </c>
      <c r="C108" s="49"/>
      <c r="D108" s="49"/>
      <c r="E108" s="49"/>
      <c r="F108" s="49"/>
      <c r="G108" s="50">
        <v>0</v>
      </c>
      <c r="H108" s="50"/>
      <c r="I108" s="50"/>
      <c r="J108" s="50"/>
      <c r="K108" s="4"/>
      <c r="L108" s="4"/>
    </row>
    <row r="109" spans="1:12" ht="21" customHeight="1">
      <c r="A109" s="4"/>
      <c r="B109" s="49" t="s">
        <v>101</v>
      </c>
      <c r="C109" s="49"/>
      <c r="D109" s="49"/>
      <c r="E109" s="49"/>
      <c r="F109" s="49"/>
      <c r="G109" s="50"/>
      <c r="H109" s="50"/>
      <c r="I109" s="50"/>
      <c r="J109" s="50"/>
      <c r="K109" s="4"/>
      <c r="L109" s="4"/>
    </row>
    <row r="110" spans="1:12" ht="23.25" customHeight="1">
      <c r="A110" s="4"/>
      <c r="B110" s="49" t="s">
        <v>102</v>
      </c>
      <c r="C110" s="49"/>
      <c r="D110" s="49"/>
      <c r="E110" s="49"/>
      <c r="F110" s="49"/>
      <c r="G110" s="50">
        <v>592899.88</v>
      </c>
      <c r="H110" s="50"/>
      <c r="I110" s="50"/>
      <c r="J110" s="50"/>
      <c r="K110" s="4"/>
      <c r="L110" s="4"/>
    </row>
    <row r="111" spans="1:12" ht="25.5" customHeight="1">
      <c r="A111" s="4"/>
      <c r="B111" s="49" t="s">
        <v>59</v>
      </c>
      <c r="C111" s="49"/>
      <c r="D111" s="49"/>
      <c r="E111" s="49"/>
      <c r="F111" s="49"/>
      <c r="G111" s="50">
        <v>0</v>
      </c>
      <c r="H111" s="50"/>
      <c r="I111" s="50"/>
      <c r="J111" s="50"/>
      <c r="K111" s="4"/>
      <c r="L111" s="4"/>
    </row>
    <row r="112" spans="1:12" ht="21.75" customHeight="1">
      <c r="A112" s="4"/>
      <c r="B112" s="49" t="s">
        <v>60</v>
      </c>
      <c r="C112" s="49"/>
      <c r="D112" s="49"/>
      <c r="E112" s="49"/>
      <c r="F112" s="49"/>
      <c r="G112" s="50">
        <v>0</v>
      </c>
      <c r="H112" s="50"/>
      <c r="I112" s="50"/>
      <c r="J112" s="50"/>
      <c r="K112" s="4"/>
      <c r="L112" s="4"/>
    </row>
    <row r="113" spans="1:12" ht="33.75" customHeight="1">
      <c r="A113" s="4"/>
      <c r="B113" s="49" t="s">
        <v>61</v>
      </c>
      <c r="C113" s="49"/>
      <c r="D113" s="49"/>
      <c r="E113" s="49"/>
      <c r="F113" s="49"/>
      <c r="G113" s="50" t="s">
        <v>108</v>
      </c>
      <c r="H113" s="50"/>
      <c r="I113" s="50"/>
      <c r="J113" s="50"/>
      <c r="K113" s="4"/>
      <c r="L113" s="4"/>
    </row>
    <row r="114" spans="1:12" ht="15.75">
      <c r="A114" s="4"/>
      <c r="B114" s="49" t="s">
        <v>121</v>
      </c>
      <c r="C114" s="49"/>
      <c r="D114" s="49"/>
      <c r="E114" s="49"/>
      <c r="F114" s="49"/>
      <c r="G114" s="50" t="s">
        <v>108</v>
      </c>
      <c r="H114" s="50"/>
      <c r="I114" s="50"/>
      <c r="J114" s="50"/>
      <c r="K114" s="4"/>
      <c r="L114" s="4"/>
    </row>
    <row r="115" spans="1:12" ht="30.75" customHeight="1">
      <c r="A115" s="4"/>
      <c r="B115" s="49" t="s">
        <v>62</v>
      </c>
      <c r="C115" s="49"/>
      <c r="D115" s="49"/>
      <c r="E115" s="49"/>
      <c r="F115" s="49"/>
      <c r="G115" s="50" t="s">
        <v>108</v>
      </c>
      <c r="H115" s="50"/>
      <c r="I115" s="50"/>
      <c r="J115" s="50"/>
      <c r="K115" s="4"/>
      <c r="L115" s="4"/>
    </row>
    <row r="116" spans="1:12" ht="24.75" customHeight="1">
      <c r="A116" s="4"/>
      <c r="B116" s="49" t="s">
        <v>63</v>
      </c>
      <c r="C116" s="49"/>
      <c r="D116" s="49"/>
      <c r="E116" s="49"/>
      <c r="F116" s="49"/>
      <c r="G116" s="50" t="s">
        <v>108</v>
      </c>
      <c r="H116" s="50"/>
      <c r="I116" s="50"/>
      <c r="J116" s="50"/>
      <c r="K116" s="4"/>
      <c r="L116" s="4"/>
    </row>
    <row r="117" spans="1:12" ht="21.75" customHeight="1">
      <c r="A117" s="4"/>
      <c r="B117" s="49" t="s">
        <v>64</v>
      </c>
      <c r="C117" s="49"/>
      <c r="D117" s="49"/>
      <c r="E117" s="49"/>
      <c r="F117" s="49"/>
      <c r="G117" s="50" t="s">
        <v>108</v>
      </c>
      <c r="H117" s="50"/>
      <c r="I117" s="50"/>
      <c r="J117" s="50"/>
      <c r="K117" s="4"/>
      <c r="L117" s="4"/>
    </row>
    <row r="118" spans="1:12" ht="25.5" customHeight="1">
      <c r="A118" s="4"/>
      <c r="B118" s="49" t="s">
        <v>65</v>
      </c>
      <c r="C118" s="49"/>
      <c r="D118" s="49"/>
      <c r="E118" s="49"/>
      <c r="F118" s="49"/>
      <c r="G118" s="50" t="s">
        <v>108</v>
      </c>
      <c r="H118" s="50"/>
      <c r="I118" s="50"/>
      <c r="J118" s="50"/>
      <c r="K118" s="4"/>
      <c r="L118" s="4"/>
    </row>
    <row r="119" spans="1:12" ht="33" customHeight="1">
      <c r="A119" s="4"/>
      <c r="B119" s="49" t="s">
        <v>66</v>
      </c>
      <c r="C119" s="49"/>
      <c r="D119" s="49"/>
      <c r="E119" s="49"/>
      <c r="F119" s="49"/>
      <c r="G119" s="50" t="s">
        <v>108</v>
      </c>
      <c r="H119" s="50"/>
      <c r="I119" s="50"/>
      <c r="J119" s="50"/>
      <c r="K119" s="4"/>
      <c r="L119" s="4"/>
    </row>
    <row r="120" spans="1:12" ht="29.25" customHeight="1">
      <c r="A120" s="4"/>
      <c r="B120" s="49" t="s">
        <v>67</v>
      </c>
      <c r="C120" s="49"/>
      <c r="D120" s="49"/>
      <c r="E120" s="49"/>
      <c r="F120" s="49"/>
      <c r="G120" s="50" t="s">
        <v>108</v>
      </c>
      <c r="H120" s="50"/>
      <c r="I120" s="50"/>
      <c r="J120" s="50"/>
      <c r="K120" s="4"/>
      <c r="L120" s="4"/>
    </row>
    <row r="121" spans="1:12" ht="29.25" customHeight="1">
      <c r="A121" s="4"/>
      <c r="B121" s="49" t="s">
        <v>68</v>
      </c>
      <c r="C121" s="49"/>
      <c r="D121" s="49"/>
      <c r="E121" s="49"/>
      <c r="F121" s="49"/>
      <c r="G121" s="50" t="s">
        <v>108</v>
      </c>
      <c r="H121" s="50"/>
      <c r="I121" s="50"/>
      <c r="J121" s="50"/>
      <c r="K121" s="4"/>
      <c r="L121" s="4"/>
    </row>
    <row r="122" spans="1:12" ht="31.5" customHeight="1">
      <c r="A122" s="4"/>
      <c r="B122" s="49" t="s">
        <v>69</v>
      </c>
      <c r="C122" s="49"/>
      <c r="D122" s="49"/>
      <c r="E122" s="49"/>
      <c r="F122" s="49"/>
      <c r="G122" s="50" t="s">
        <v>108</v>
      </c>
      <c r="H122" s="50"/>
      <c r="I122" s="50"/>
      <c r="J122" s="50"/>
      <c r="K122" s="4"/>
      <c r="L122" s="4"/>
    </row>
    <row r="123" spans="1:12" ht="31.5" customHeight="1">
      <c r="A123" s="4"/>
      <c r="B123" s="49" t="s">
        <v>70</v>
      </c>
      <c r="C123" s="49"/>
      <c r="D123" s="49"/>
      <c r="E123" s="49"/>
      <c r="F123" s="49"/>
      <c r="G123" s="50" t="s">
        <v>108</v>
      </c>
      <c r="H123" s="50"/>
      <c r="I123" s="50"/>
      <c r="J123" s="50"/>
      <c r="K123" s="4"/>
      <c r="L123" s="4"/>
    </row>
    <row r="124" spans="1:12" ht="27" customHeight="1">
      <c r="A124" s="4"/>
      <c r="B124" s="49" t="s">
        <v>71</v>
      </c>
      <c r="C124" s="49"/>
      <c r="D124" s="49"/>
      <c r="E124" s="49"/>
      <c r="F124" s="49"/>
      <c r="G124" s="50" t="s">
        <v>108</v>
      </c>
      <c r="H124" s="50"/>
      <c r="I124" s="50"/>
      <c r="J124" s="50"/>
      <c r="K124" s="4"/>
      <c r="L124" s="4"/>
    </row>
    <row r="125" spans="1:12" ht="28.5" customHeight="1">
      <c r="A125" s="4"/>
      <c r="B125" s="49" t="s">
        <v>72</v>
      </c>
      <c r="C125" s="49"/>
      <c r="D125" s="49"/>
      <c r="E125" s="49"/>
      <c r="F125" s="49"/>
      <c r="G125" s="50" t="s">
        <v>108</v>
      </c>
      <c r="H125" s="50"/>
      <c r="I125" s="50"/>
      <c r="J125" s="50"/>
      <c r="K125" s="4"/>
      <c r="L125" s="4"/>
    </row>
    <row r="126" spans="1:12" ht="28.5" customHeight="1">
      <c r="A126" s="4"/>
      <c r="B126" s="49" t="s">
        <v>73</v>
      </c>
      <c r="C126" s="49"/>
      <c r="D126" s="49"/>
      <c r="E126" s="49"/>
      <c r="F126" s="49"/>
      <c r="G126" s="50" t="s">
        <v>108</v>
      </c>
      <c r="H126" s="50"/>
      <c r="I126" s="50"/>
      <c r="J126" s="50"/>
      <c r="K126" s="4"/>
      <c r="L126" s="4"/>
    </row>
    <row r="127" spans="1:12" ht="28.5" customHeight="1">
      <c r="A127" s="4"/>
      <c r="B127" s="49" t="s">
        <v>74</v>
      </c>
      <c r="C127" s="49"/>
      <c r="D127" s="49"/>
      <c r="E127" s="49"/>
      <c r="F127" s="49"/>
      <c r="G127" s="50" t="s">
        <v>108</v>
      </c>
      <c r="H127" s="50"/>
      <c r="I127" s="50"/>
      <c r="J127" s="50"/>
      <c r="K127" s="4"/>
      <c r="L127" s="4"/>
    </row>
    <row r="128" spans="1:12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5.75">
      <c r="A130" s="4"/>
      <c r="B130" s="54" t="s">
        <v>91</v>
      </c>
      <c r="C130" s="54"/>
      <c r="D130" s="54"/>
      <c r="E130" s="54"/>
      <c r="F130" s="54"/>
      <c r="G130" s="54"/>
      <c r="H130" s="54"/>
      <c r="I130" s="54"/>
      <c r="J130" s="54"/>
      <c r="K130" s="54"/>
      <c r="L130" s="54"/>
    </row>
    <row r="131" spans="1:12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5.75">
      <c r="A132" s="4"/>
      <c r="B132" s="79" t="s">
        <v>110</v>
      </c>
      <c r="C132" s="82" t="s">
        <v>111</v>
      </c>
      <c r="D132" s="85" t="s">
        <v>112</v>
      </c>
      <c r="E132" s="86"/>
      <c r="F132" s="87"/>
      <c r="G132" s="85" t="s">
        <v>113</v>
      </c>
      <c r="H132" s="86"/>
      <c r="I132" s="86"/>
      <c r="J132" s="88"/>
      <c r="K132" s="88"/>
      <c r="L132" s="89"/>
    </row>
    <row r="133" spans="1:12" ht="15.75">
      <c r="A133" s="4"/>
      <c r="B133" s="80"/>
      <c r="C133" s="83"/>
      <c r="D133" s="82" t="s">
        <v>114</v>
      </c>
      <c r="E133" s="82" t="s">
        <v>115</v>
      </c>
      <c r="F133" s="82" t="s">
        <v>116</v>
      </c>
      <c r="G133" s="85" t="s">
        <v>117</v>
      </c>
      <c r="H133" s="86"/>
      <c r="I133" s="86"/>
      <c r="J133" s="90" t="s">
        <v>118</v>
      </c>
      <c r="K133" s="90"/>
      <c r="L133" s="90"/>
    </row>
    <row r="134" spans="1:12" ht="12.75">
      <c r="A134" s="4"/>
      <c r="B134" s="80"/>
      <c r="C134" s="83"/>
      <c r="D134" s="83"/>
      <c r="E134" s="83"/>
      <c r="F134" s="83"/>
      <c r="G134" s="91" t="s">
        <v>114</v>
      </c>
      <c r="H134" s="91" t="s">
        <v>115</v>
      </c>
      <c r="I134" s="91" t="s">
        <v>116</v>
      </c>
      <c r="J134" s="93" t="s">
        <v>114</v>
      </c>
      <c r="K134" s="94" t="s">
        <v>115</v>
      </c>
      <c r="L134" s="67" t="s">
        <v>116</v>
      </c>
    </row>
    <row r="135" spans="1:12" ht="39" customHeight="1">
      <c r="A135" s="4"/>
      <c r="B135" s="81"/>
      <c r="C135" s="84"/>
      <c r="D135" s="84"/>
      <c r="E135" s="84"/>
      <c r="F135" s="84"/>
      <c r="G135" s="92"/>
      <c r="H135" s="92"/>
      <c r="I135" s="92"/>
      <c r="J135" s="92"/>
      <c r="K135" s="94"/>
      <c r="L135" s="67"/>
    </row>
    <row r="136" spans="1:12" ht="15.75">
      <c r="A136" s="4"/>
      <c r="B136" s="5">
        <v>1</v>
      </c>
      <c r="C136" s="27">
        <v>2</v>
      </c>
      <c r="D136" s="27">
        <v>3</v>
      </c>
      <c r="E136" s="27">
        <v>4</v>
      </c>
      <c r="F136" s="27">
        <v>5</v>
      </c>
      <c r="G136" s="5">
        <v>6</v>
      </c>
      <c r="H136" s="5">
        <v>7</v>
      </c>
      <c r="I136" s="5">
        <v>8</v>
      </c>
      <c r="J136" s="6">
        <v>9</v>
      </c>
      <c r="K136" s="7">
        <v>10</v>
      </c>
      <c r="L136" s="7">
        <v>11</v>
      </c>
    </row>
    <row r="137" spans="1:12" ht="31.5">
      <c r="A137" s="4"/>
      <c r="B137" s="8" t="s">
        <v>119</v>
      </c>
      <c r="C137" s="26" t="s">
        <v>161</v>
      </c>
      <c r="D137" s="10"/>
      <c r="E137" s="10"/>
      <c r="F137" s="10"/>
      <c r="G137" s="10"/>
      <c r="H137" s="10"/>
      <c r="I137" s="10"/>
      <c r="J137" s="11"/>
      <c r="K137" s="11"/>
      <c r="L137" s="11"/>
    </row>
    <row r="138" spans="1:12" ht="15.75">
      <c r="A138" s="4"/>
      <c r="B138" s="8" t="s">
        <v>120</v>
      </c>
      <c r="C138" s="26" t="s">
        <v>161</v>
      </c>
      <c r="D138" s="10">
        <f>D140+D141+D142+D143+D144+D145</f>
        <v>29745638.84</v>
      </c>
      <c r="E138" s="10">
        <f aca="true" t="shared" si="0" ref="E138:J138">E140+E141+E142+E143+E144+E145</f>
        <v>30280533.5</v>
      </c>
      <c r="F138" s="10">
        <f t="shared" si="0"/>
        <v>31859532.81</v>
      </c>
      <c r="G138" s="10">
        <f t="shared" si="0"/>
        <v>29207863.84</v>
      </c>
      <c r="H138" s="10">
        <f t="shared" si="0"/>
        <v>30142133.5</v>
      </c>
      <c r="I138" s="10">
        <f t="shared" si="0"/>
        <v>31721132.81</v>
      </c>
      <c r="J138" s="10">
        <f t="shared" si="0"/>
        <v>537775</v>
      </c>
      <c r="K138" s="10">
        <f>K140+K141+K142+K143+K144+K145</f>
        <v>138400</v>
      </c>
      <c r="L138" s="10">
        <f>L140+L141+L142+L143+L144+L145</f>
        <v>138400</v>
      </c>
    </row>
    <row r="139" spans="1:12" ht="15.75">
      <c r="A139" s="4"/>
      <c r="B139" s="8" t="s">
        <v>121</v>
      </c>
      <c r="C139" s="26" t="s">
        <v>161</v>
      </c>
      <c r="D139" s="10"/>
      <c r="E139" s="10"/>
      <c r="F139" s="10"/>
      <c r="G139" s="10"/>
      <c r="H139" s="10"/>
      <c r="I139" s="11"/>
      <c r="J139" s="12"/>
      <c r="K139" s="12"/>
      <c r="L139" s="12"/>
    </row>
    <row r="140" spans="1:12" ht="31.5">
      <c r="A140" s="4"/>
      <c r="B140" s="3" t="s">
        <v>122</v>
      </c>
      <c r="C140" s="26" t="s">
        <v>161</v>
      </c>
      <c r="D140" s="13">
        <f aca="true" t="shared" si="1" ref="D140:F144">G140+J140</f>
        <v>25933728.71</v>
      </c>
      <c r="E140" s="13">
        <f t="shared" si="1"/>
        <v>27225969.91</v>
      </c>
      <c r="F140" s="13">
        <f t="shared" si="1"/>
        <v>28365235.43</v>
      </c>
      <c r="G140" s="13">
        <v>25933728.71</v>
      </c>
      <c r="H140" s="13">
        <v>27225969.91</v>
      </c>
      <c r="I140" s="14">
        <v>28365235.43</v>
      </c>
      <c r="J140" s="12"/>
      <c r="K140" s="12"/>
      <c r="L140" s="12"/>
    </row>
    <row r="141" spans="1:12" ht="31.5">
      <c r="A141" s="4"/>
      <c r="B141" s="8" t="s">
        <v>123</v>
      </c>
      <c r="C141" s="26" t="s">
        <v>161</v>
      </c>
      <c r="D141" s="13">
        <f t="shared" si="1"/>
        <v>2880215.84</v>
      </c>
      <c r="E141" s="13">
        <f t="shared" si="1"/>
        <v>2884298.53</v>
      </c>
      <c r="F141" s="13">
        <f t="shared" si="1"/>
        <v>2940444.32</v>
      </c>
      <c r="G141" s="10">
        <v>2880215.84</v>
      </c>
      <c r="H141" s="10">
        <v>2884298.53</v>
      </c>
      <c r="I141" s="11">
        <v>2940444.32</v>
      </c>
      <c r="J141" s="12"/>
      <c r="K141" s="12"/>
      <c r="L141" s="12"/>
    </row>
    <row r="142" spans="1:12" ht="15.75">
      <c r="A142" s="4"/>
      <c r="B142" s="8" t="s">
        <v>124</v>
      </c>
      <c r="C142" s="26" t="s">
        <v>161</v>
      </c>
      <c r="D142" s="13">
        <f t="shared" si="1"/>
        <v>291157.89999999997</v>
      </c>
      <c r="E142" s="13">
        <f t="shared" si="1"/>
        <v>0</v>
      </c>
      <c r="F142" s="13">
        <f t="shared" si="1"/>
        <v>0</v>
      </c>
      <c r="G142" s="10">
        <f>42626.42+3574.45+244957.08-0.05</f>
        <v>291157.89999999997</v>
      </c>
      <c r="H142" s="10"/>
      <c r="I142" s="11"/>
      <c r="J142" s="12"/>
      <c r="K142" s="12"/>
      <c r="L142" s="12"/>
    </row>
    <row r="143" spans="1:12" ht="15.75">
      <c r="A143" s="4"/>
      <c r="B143" s="3" t="s">
        <v>125</v>
      </c>
      <c r="C143" s="26" t="s">
        <v>161</v>
      </c>
      <c r="D143" s="13">
        <f t="shared" si="1"/>
        <v>102761.39</v>
      </c>
      <c r="E143" s="13">
        <f t="shared" si="1"/>
        <v>31865.06</v>
      </c>
      <c r="F143" s="13">
        <f t="shared" si="1"/>
        <v>415453.06</v>
      </c>
      <c r="G143" s="13">
        <f>2275.39+78593+12903+8990</f>
        <v>102761.39</v>
      </c>
      <c r="H143" s="13">
        <v>31865.06</v>
      </c>
      <c r="I143" s="14">
        <v>415453.06</v>
      </c>
      <c r="J143" s="12"/>
      <c r="K143" s="12"/>
      <c r="L143" s="12"/>
    </row>
    <row r="144" spans="1:12" ht="15.75">
      <c r="A144" s="4"/>
      <c r="B144" s="8" t="s">
        <v>126</v>
      </c>
      <c r="C144" s="26" t="s">
        <v>161</v>
      </c>
      <c r="D144" s="13">
        <f t="shared" si="1"/>
        <v>0</v>
      </c>
      <c r="E144" s="13">
        <f t="shared" si="1"/>
        <v>0</v>
      </c>
      <c r="F144" s="13">
        <f t="shared" si="1"/>
        <v>0</v>
      </c>
      <c r="G144" s="10"/>
      <c r="H144" s="10"/>
      <c r="I144" s="11"/>
      <c r="J144" s="12"/>
      <c r="K144" s="12"/>
      <c r="L144" s="12"/>
    </row>
    <row r="145" spans="1:12" ht="63">
      <c r="A145" s="4"/>
      <c r="B145" s="8" t="s">
        <v>162</v>
      </c>
      <c r="C145" s="26" t="s">
        <v>161</v>
      </c>
      <c r="D145" s="15">
        <f aca="true" t="shared" si="2" ref="D145:L145">D147+D148+D149</f>
        <v>537775</v>
      </c>
      <c r="E145" s="15">
        <f t="shared" si="2"/>
        <v>138400</v>
      </c>
      <c r="F145" s="15">
        <f t="shared" si="2"/>
        <v>138400</v>
      </c>
      <c r="G145" s="15">
        <f t="shared" si="2"/>
        <v>0</v>
      </c>
      <c r="H145" s="15">
        <f t="shared" si="2"/>
        <v>0</v>
      </c>
      <c r="I145" s="15">
        <f t="shared" si="2"/>
        <v>0</v>
      </c>
      <c r="J145" s="15">
        <f t="shared" si="2"/>
        <v>537775</v>
      </c>
      <c r="K145" s="15">
        <f t="shared" si="2"/>
        <v>138400</v>
      </c>
      <c r="L145" s="15">
        <f t="shared" si="2"/>
        <v>138400</v>
      </c>
    </row>
    <row r="146" spans="1:12" ht="15.75">
      <c r="A146" s="4"/>
      <c r="B146" s="3" t="s">
        <v>121</v>
      </c>
      <c r="C146" s="26" t="s">
        <v>161</v>
      </c>
      <c r="D146" s="13">
        <f aca="true" t="shared" si="3" ref="D146:F152">G146+J146</f>
        <v>0</v>
      </c>
      <c r="E146" s="13">
        <f t="shared" si="3"/>
        <v>0</v>
      </c>
      <c r="F146" s="13">
        <f t="shared" si="3"/>
        <v>0</v>
      </c>
      <c r="G146" s="13"/>
      <c r="H146" s="13"/>
      <c r="I146" s="14"/>
      <c r="J146" s="12"/>
      <c r="K146" s="12"/>
      <c r="L146" s="12"/>
    </row>
    <row r="147" spans="1:12" ht="15.75">
      <c r="A147" s="4"/>
      <c r="B147" s="3" t="s">
        <v>127</v>
      </c>
      <c r="C147" s="26" t="s">
        <v>161</v>
      </c>
      <c r="D147" s="13">
        <f t="shared" si="3"/>
        <v>537775</v>
      </c>
      <c r="E147" s="13">
        <f t="shared" si="3"/>
        <v>138400</v>
      </c>
      <c r="F147" s="13">
        <f t="shared" si="3"/>
        <v>138400</v>
      </c>
      <c r="G147" s="13"/>
      <c r="H147" s="13"/>
      <c r="I147" s="14"/>
      <c r="J147" s="12">
        <v>537775</v>
      </c>
      <c r="K147" s="12">
        <v>138400</v>
      </c>
      <c r="L147" s="12">
        <v>138400</v>
      </c>
    </row>
    <row r="148" spans="1:12" ht="15.75">
      <c r="A148" s="4"/>
      <c r="B148" s="3" t="s">
        <v>128</v>
      </c>
      <c r="C148" s="26" t="s">
        <v>161</v>
      </c>
      <c r="D148" s="13">
        <f t="shared" si="3"/>
        <v>0</v>
      </c>
      <c r="E148" s="13">
        <f t="shared" si="3"/>
        <v>0</v>
      </c>
      <c r="F148" s="13">
        <f t="shared" si="3"/>
        <v>0</v>
      </c>
      <c r="G148" s="13"/>
      <c r="H148" s="13"/>
      <c r="I148" s="13"/>
      <c r="J148" s="12"/>
      <c r="K148" s="12"/>
      <c r="L148" s="12"/>
    </row>
    <row r="149" spans="1:12" ht="31.5">
      <c r="A149" s="4"/>
      <c r="B149" s="3" t="s">
        <v>129</v>
      </c>
      <c r="C149" s="26" t="s">
        <v>161</v>
      </c>
      <c r="D149" s="13">
        <f t="shared" si="3"/>
        <v>0</v>
      </c>
      <c r="E149" s="13">
        <f t="shared" si="3"/>
        <v>0</v>
      </c>
      <c r="F149" s="13">
        <f t="shared" si="3"/>
        <v>0</v>
      </c>
      <c r="G149" s="13"/>
      <c r="H149" s="13"/>
      <c r="I149" s="13"/>
      <c r="J149" s="12"/>
      <c r="K149" s="12"/>
      <c r="L149" s="12"/>
    </row>
    <row r="150" spans="1:12" ht="15.75">
      <c r="A150" s="4"/>
      <c r="B150" s="3" t="s">
        <v>121</v>
      </c>
      <c r="C150" s="26" t="s">
        <v>161</v>
      </c>
      <c r="D150" s="13">
        <f t="shared" si="3"/>
        <v>0</v>
      </c>
      <c r="E150" s="13">
        <f t="shared" si="3"/>
        <v>0</v>
      </c>
      <c r="F150" s="13">
        <f t="shared" si="3"/>
        <v>0</v>
      </c>
      <c r="G150" s="13"/>
      <c r="H150" s="13"/>
      <c r="I150" s="13"/>
      <c r="J150" s="12"/>
      <c r="K150" s="12"/>
      <c r="L150" s="12"/>
    </row>
    <row r="151" spans="1:12" ht="15.75">
      <c r="A151" s="4"/>
      <c r="B151" s="3" t="s">
        <v>130</v>
      </c>
      <c r="C151" s="26" t="s">
        <v>161</v>
      </c>
      <c r="D151" s="13">
        <f t="shared" si="3"/>
        <v>0</v>
      </c>
      <c r="E151" s="13">
        <f t="shared" si="3"/>
        <v>0</v>
      </c>
      <c r="F151" s="13">
        <f t="shared" si="3"/>
        <v>0</v>
      </c>
      <c r="G151" s="13"/>
      <c r="H151" s="13"/>
      <c r="I151" s="13"/>
      <c r="J151" s="12"/>
      <c r="K151" s="12"/>
      <c r="L151" s="12"/>
    </row>
    <row r="152" spans="1:15" ht="31.5">
      <c r="A152" s="4"/>
      <c r="B152" s="3" t="s">
        <v>131</v>
      </c>
      <c r="C152" s="26" t="s">
        <v>161</v>
      </c>
      <c r="D152" s="13">
        <f t="shared" si="3"/>
        <v>0</v>
      </c>
      <c r="E152" s="13">
        <f t="shared" si="3"/>
        <v>0</v>
      </c>
      <c r="F152" s="13">
        <f t="shared" si="3"/>
        <v>0</v>
      </c>
      <c r="G152" s="13"/>
      <c r="H152" s="13"/>
      <c r="I152" s="13"/>
      <c r="J152" s="12"/>
      <c r="K152" s="12"/>
      <c r="L152" s="12"/>
      <c r="O152" s="21"/>
    </row>
    <row r="153" spans="1:14" ht="15.75">
      <c r="A153" s="4"/>
      <c r="B153" s="3" t="s">
        <v>132</v>
      </c>
      <c r="C153" s="28">
        <v>900</v>
      </c>
      <c r="D153" s="29">
        <f aca="true" t="shared" si="4" ref="D153:L153">D154+D159+D167+D170+D173+D174</f>
        <v>29745638.839999996</v>
      </c>
      <c r="E153" s="29">
        <f t="shared" si="4"/>
        <v>30280533.5</v>
      </c>
      <c r="F153" s="29">
        <f t="shared" si="4"/>
        <v>31859532.81</v>
      </c>
      <c r="G153" s="29">
        <f t="shared" si="4"/>
        <v>29207863.84</v>
      </c>
      <c r="H153" s="29">
        <f t="shared" si="4"/>
        <v>30142133.5</v>
      </c>
      <c r="I153" s="29">
        <f t="shared" si="4"/>
        <v>31721132.810000002</v>
      </c>
      <c r="J153" s="29">
        <f>J154+J159+J167+J170+J173+J174</f>
        <v>537775</v>
      </c>
      <c r="K153" s="29">
        <f>K154+K159+K167+K170+K173+K174</f>
        <v>138400</v>
      </c>
      <c r="L153" s="29">
        <f t="shared" si="4"/>
        <v>138400</v>
      </c>
      <c r="N153" s="21"/>
    </row>
    <row r="154" spans="1:12" ht="31.5">
      <c r="A154" s="4"/>
      <c r="B154" s="3" t="s">
        <v>133</v>
      </c>
      <c r="C154" s="28">
        <v>210</v>
      </c>
      <c r="D154" s="29">
        <f aca="true" t="shared" si="5" ref="D154:L154">D156+D157+D158</f>
        <v>15572088</v>
      </c>
      <c r="E154" s="29">
        <f t="shared" si="5"/>
        <v>16005136.11</v>
      </c>
      <c r="F154" s="29">
        <f t="shared" si="5"/>
        <v>17158076.63</v>
      </c>
      <c r="G154" s="29">
        <f t="shared" si="5"/>
        <v>15463860</v>
      </c>
      <c r="H154" s="29">
        <f t="shared" si="5"/>
        <v>15896909.91</v>
      </c>
      <c r="I154" s="29">
        <f t="shared" si="5"/>
        <v>17049850.43</v>
      </c>
      <c r="J154" s="29">
        <f t="shared" si="5"/>
        <v>108228</v>
      </c>
      <c r="K154" s="29">
        <f t="shared" si="5"/>
        <v>108226.2</v>
      </c>
      <c r="L154" s="29">
        <f t="shared" si="5"/>
        <v>108226.2</v>
      </c>
    </row>
    <row r="155" spans="1:12" ht="15.75">
      <c r="A155" s="4"/>
      <c r="B155" s="3" t="s">
        <v>134</v>
      </c>
      <c r="C155" s="28"/>
      <c r="D155" s="13">
        <f aca="true" t="shared" si="6" ref="D155:F158">G155+J155</f>
        <v>0</v>
      </c>
      <c r="E155" s="13">
        <f t="shared" si="6"/>
        <v>0</v>
      </c>
      <c r="F155" s="13">
        <f t="shared" si="6"/>
        <v>0</v>
      </c>
      <c r="G155" s="13"/>
      <c r="H155" s="13"/>
      <c r="I155" s="13"/>
      <c r="J155" s="12"/>
      <c r="K155" s="12"/>
      <c r="L155" s="12"/>
    </row>
    <row r="156" spans="1:12" ht="15.75">
      <c r="A156" s="4"/>
      <c r="B156" s="3" t="s">
        <v>135</v>
      </c>
      <c r="C156" s="28">
        <v>211</v>
      </c>
      <c r="D156" s="13">
        <f t="shared" si="6"/>
        <v>11830664.36</v>
      </c>
      <c r="E156" s="13">
        <f t="shared" si="6"/>
        <v>12285387.51</v>
      </c>
      <c r="F156" s="13">
        <f t="shared" si="6"/>
        <v>13132946.17</v>
      </c>
      <c r="G156" s="13">
        <v>11747540.36</v>
      </c>
      <c r="H156" s="13">
        <v>12202264.47</v>
      </c>
      <c r="I156" s="13">
        <v>13049823.13</v>
      </c>
      <c r="J156" s="12">
        <v>83124</v>
      </c>
      <c r="K156" s="12">
        <v>83123.04</v>
      </c>
      <c r="L156" s="12">
        <v>83123.04</v>
      </c>
    </row>
    <row r="157" spans="1:12" ht="15.75">
      <c r="A157" s="4"/>
      <c r="B157" s="3" t="s">
        <v>136</v>
      </c>
      <c r="C157" s="28">
        <v>212</v>
      </c>
      <c r="D157" s="13">
        <f t="shared" si="6"/>
        <v>8600</v>
      </c>
      <c r="E157" s="13">
        <f t="shared" si="6"/>
        <v>6600</v>
      </c>
      <c r="F157" s="13">
        <f t="shared" si="6"/>
        <v>6600</v>
      </c>
      <c r="G157" s="13">
        <f>6600+1400+600</f>
        <v>8600</v>
      </c>
      <c r="H157" s="13">
        <v>6600</v>
      </c>
      <c r="I157" s="13">
        <v>6600</v>
      </c>
      <c r="J157" s="12"/>
      <c r="K157" s="12"/>
      <c r="L157" s="12"/>
    </row>
    <row r="158" spans="1:12" ht="15.75">
      <c r="A158" s="4"/>
      <c r="B158" s="3" t="s">
        <v>137</v>
      </c>
      <c r="C158" s="28">
        <v>213</v>
      </c>
      <c r="D158" s="13">
        <f t="shared" si="6"/>
        <v>3732823.64</v>
      </c>
      <c r="E158" s="13">
        <f t="shared" si="6"/>
        <v>3713148.6</v>
      </c>
      <c r="F158" s="13">
        <f t="shared" si="6"/>
        <v>4018530.46</v>
      </c>
      <c r="G158" s="13">
        <f>3219344.64+608436-120061</f>
        <v>3707719.64</v>
      </c>
      <c r="H158" s="13">
        <v>3688045.44</v>
      </c>
      <c r="I158" s="13">
        <v>3993427.3</v>
      </c>
      <c r="J158" s="12">
        <v>25104</v>
      </c>
      <c r="K158" s="12">
        <v>25103.16</v>
      </c>
      <c r="L158" s="12">
        <v>25103.16</v>
      </c>
    </row>
    <row r="159" spans="1:12" ht="15.75">
      <c r="A159" s="4"/>
      <c r="B159" s="3" t="s">
        <v>138</v>
      </c>
      <c r="C159" s="28">
        <v>220</v>
      </c>
      <c r="D159" s="29">
        <f>D161+D162+D163+D164+D165+D166</f>
        <v>3558197.15</v>
      </c>
      <c r="E159" s="29">
        <f aca="true" t="shared" si="7" ref="E159:J159">E161+E162+E163+E164+E165+E166</f>
        <v>2920736.6799999997</v>
      </c>
      <c r="F159" s="29">
        <f t="shared" si="7"/>
        <v>3027770.4699999997</v>
      </c>
      <c r="G159" s="29">
        <f t="shared" si="7"/>
        <v>3554040.15</v>
      </c>
      <c r="H159" s="29">
        <f t="shared" si="7"/>
        <v>2916580.5300000003</v>
      </c>
      <c r="I159" s="29">
        <f t="shared" si="7"/>
        <v>3023614.32</v>
      </c>
      <c r="J159" s="29">
        <f t="shared" si="7"/>
        <v>4157</v>
      </c>
      <c r="K159" s="29">
        <f>K161+K162+K163+K164+K165+K166</f>
        <v>4156.15</v>
      </c>
      <c r="L159" s="29">
        <f>L161+L162+L163+L164+L165+L166</f>
        <v>4156.15</v>
      </c>
    </row>
    <row r="160" spans="1:12" ht="15.75">
      <c r="A160" s="4"/>
      <c r="B160" s="3" t="s">
        <v>134</v>
      </c>
      <c r="C160" s="28"/>
      <c r="D160" s="13"/>
      <c r="E160" s="13"/>
      <c r="F160" s="13"/>
      <c r="G160" s="13"/>
      <c r="H160" s="13"/>
      <c r="I160" s="13"/>
      <c r="J160" s="12"/>
      <c r="K160" s="12"/>
      <c r="L160" s="12"/>
    </row>
    <row r="161" spans="1:12" ht="15.75">
      <c r="A161" s="4"/>
      <c r="B161" s="3" t="s">
        <v>139</v>
      </c>
      <c r="C161" s="28">
        <v>221</v>
      </c>
      <c r="D161" s="13">
        <f aca="true" t="shared" si="8" ref="D161:F166">G161+J161</f>
        <v>60776.259999999995</v>
      </c>
      <c r="E161" s="13">
        <f t="shared" si="8"/>
        <v>14665.06</v>
      </c>
      <c r="F161" s="13">
        <f t="shared" si="8"/>
        <v>16465.06</v>
      </c>
      <c r="G161" s="13">
        <f>57201.81+3574.45</f>
        <v>60776.259999999995</v>
      </c>
      <c r="H161" s="13">
        <v>14665.06</v>
      </c>
      <c r="I161" s="13">
        <v>16465.06</v>
      </c>
      <c r="J161" s="12"/>
      <c r="K161" s="12"/>
      <c r="L161" s="12"/>
    </row>
    <row r="162" spans="1:12" ht="15.75">
      <c r="A162" s="4"/>
      <c r="B162" s="3" t="s">
        <v>140</v>
      </c>
      <c r="C162" s="28">
        <v>222</v>
      </c>
      <c r="D162" s="13">
        <f t="shared" si="8"/>
        <v>3231.6</v>
      </c>
      <c r="E162" s="13">
        <f t="shared" si="8"/>
        <v>1836</v>
      </c>
      <c r="F162" s="13">
        <f t="shared" si="8"/>
        <v>1836</v>
      </c>
      <c r="G162" s="13">
        <f>1836+312.98+1082.62</f>
        <v>3231.6</v>
      </c>
      <c r="H162" s="13">
        <v>1836</v>
      </c>
      <c r="I162" s="13">
        <v>1836</v>
      </c>
      <c r="J162" s="12"/>
      <c r="K162" s="12"/>
      <c r="L162" s="12"/>
    </row>
    <row r="163" spans="1:12" ht="15.75">
      <c r="A163" s="4"/>
      <c r="B163" s="3" t="s">
        <v>141</v>
      </c>
      <c r="C163" s="28">
        <v>223</v>
      </c>
      <c r="D163" s="13">
        <f t="shared" si="8"/>
        <v>964607.9</v>
      </c>
      <c r="E163" s="13">
        <f t="shared" si="8"/>
        <v>1234554.7899999998</v>
      </c>
      <c r="F163" s="13">
        <f t="shared" si="8"/>
        <v>1276520.5399999998</v>
      </c>
      <c r="G163" s="13">
        <v>960450.9</v>
      </c>
      <c r="H163" s="13">
        <v>1230398.64</v>
      </c>
      <c r="I163" s="13">
        <v>1272364.39</v>
      </c>
      <c r="J163" s="12">
        <v>4157</v>
      </c>
      <c r="K163" s="12">
        <v>4156.15</v>
      </c>
      <c r="L163" s="12">
        <v>4156.15</v>
      </c>
    </row>
    <row r="164" spans="1:12" ht="15.75">
      <c r="A164" s="4"/>
      <c r="B164" s="3" t="s">
        <v>142</v>
      </c>
      <c r="C164" s="28">
        <v>224</v>
      </c>
      <c r="D164" s="13">
        <f t="shared" si="8"/>
        <v>0</v>
      </c>
      <c r="E164" s="13">
        <f t="shared" si="8"/>
        <v>0</v>
      </c>
      <c r="F164" s="13">
        <f t="shared" si="8"/>
        <v>0</v>
      </c>
      <c r="G164" s="13"/>
      <c r="H164" s="13"/>
      <c r="I164" s="13"/>
      <c r="J164" s="12"/>
      <c r="K164" s="12"/>
      <c r="L164" s="12"/>
    </row>
    <row r="165" spans="1:12" ht="15.75">
      <c r="A165" s="4"/>
      <c r="B165" s="3" t="s">
        <v>143</v>
      </c>
      <c r="C165" s="28">
        <v>225</v>
      </c>
      <c r="D165" s="13">
        <f t="shared" si="8"/>
        <v>561636.19</v>
      </c>
      <c r="E165" s="13">
        <f t="shared" si="8"/>
        <v>209420.83</v>
      </c>
      <c r="F165" s="13">
        <f t="shared" si="8"/>
        <v>272688.87</v>
      </c>
      <c r="G165" s="13">
        <v>561636.19</v>
      </c>
      <c r="H165" s="13">
        <v>209420.83</v>
      </c>
      <c r="I165" s="13">
        <v>272688.87</v>
      </c>
      <c r="J165" s="12"/>
      <c r="K165" s="12"/>
      <c r="L165" s="12"/>
    </row>
    <row r="166" spans="1:12" ht="15.75">
      <c r="A166" s="4"/>
      <c r="B166" s="3" t="s">
        <v>144</v>
      </c>
      <c r="C166" s="28">
        <v>226</v>
      </c>
      <c r="D166" s="13">
        <f t="shared" si="8"/>
        <v>1967945.2</v>
      </c>
      <c r="E166" s="13">
        <f t="shared" si="8"/>
        <v>1460260</v>
      </c>
      <c r="F166" s="13">
        <f t="shared" si="8"/>
        <v>1460260</v>
      </c>
      <c r="G166" s="13">
        <v>1967945.2</v>
      </c>
      <c r="H166" s="13">
        <v>1460260</v>
      </c>
      <c r="I166" s="13">
        <v>1460260</v>
      </c>
      <c r="J166" s="12"/>
      <c r="K166" s="12"/>
      <c r="L166" s="12"/>
    </row>
    <row r="167" spans="1:12" ht="31.5">
      <c r="A167" s="4"/>
      <c r="B167" s="3" t="s">
        <v>145</v>
      </c>
      <c r="C167" s="28">
        <v>240</v>
      </c>
      <c r="D167" s="13">
        <f>D169</f>
        <v>0</v>
      </c>
      <c r="E167" s="13">
        <f aca="true" t="shared" si="9" ref="E167:J167">E169</f>
        <v>0</v>
      </c>
      <c r="F167" s="13">
        <f t="shared" si="9"/>
        <v>0</v>
      </c>
      <c r="G167" s="13">
        <f t="shared" si="9"/>
        <v>0</v>
      </c>
      <c r="H167" s="13">
        <f t="shared" si="9"/>
        <v>0</v>
      </c>
      <c r="I167" s="13">
        <f t="shared" si="9"/>
        <v>0</v>
      </c>
      <c r="J167" s="13">
        <f t="shared" si="9"/>
        <v>0</v>
      </c>
      <c r="K167" s="13">
        <f>K169</f>
        <v>0</v>
      </c>
      <c r="L167" s="13">
        <f>L169</f>
        <v>0</v>
      </c>
    </row>
    <row r="168" spans="1:12" ht="15.75">
      <c r="A168" s="4"/>
      <c r="B168" s="3" t="s">
        <v>134</v>
      </c>
      <c r="C168" s="30"/>
      <c r="D168" s="13"/>
      <c r="E168" s="13"/>
      <c r="F168" s="13"/>
      <c r="G168" s="13"/>
      <c r="H168" s="13"/>
      <c r="I168" s="13"/>
      <c r="J168" s="12"/>
      <c r="K168" s="12"/>
      <c r="L168" s="12"/>
    </row>
    <row r="169" spans="1:18" ht="31.5">
      <c r="A169" s="4"/>
      <c r="B169" s="3" t="s">
        <v>146</v>
      </c>
      <c r="C169" s="30">
        <v>241</v>
      </c>
      <c r="D169" s="13">
        <f>G169+J169</f>
        <v>0</v>
      </c>
      <c r="E169" s="13">
        <f>H169+K169</f>
        <v>0</v>
      </c>
      <c r="F169" s="13">
        <f>I169+L169</f>
        <v>0</v>
      </c>
      <c r="G169" s="13"/>
      <c r="H169" s="13"/>
      <c r="I169" s="13"/>
      <c r="J169" s="12"/>
      <c r="K169" s="12"/>
      <c r="L169" s="12"/>
      <c r="R169">
        <f>G153-G138</f>
        <v>0</v>
      </c>
    </row>
    <row r="170" spans="1:12" ht="15.75">
      <c r="A170" s="4"/>
      <c r="B170" s="3" t="s">
        <v>147</v>
      </c>
      <c r="C170" s="30">
        <v>260</v>
      </c>
      <c r="D170" s="13">
        <f>D172</f>
        <v>0</v>
      </c>
      <c r="E170" s="13">
        <f aca="true" t="shared" si="10" ref="E170:J170">E172</f>
        <v>0</v>
      </c>
      <c r="F170" s="13">
        <f t="shared" si="10"/>
        <v>0</v>
      </c>
      <c r="G170" s="13">
        <f t="shared" si="10"/>
        <v>0</v>
      </c>
      <c r="H170" s="13">
        <f>H172</f>
        <v>0</v>
      </c>
      <c r="I170" s="13">
        <f t="shared" si="10"/>
        <v>0</v>
      </c>
      <c r="J170" s="13">
        <f t="shared" si="10"/>
        <v>0</v>
      </c>
      <c r="K170" s="13">
        <f>K172</f>
        <v>0</v>
      </c>
      <c r="L170" s="13">
        <f>L172</f>
        <v>0</v>
      </c>
    </row>
    <row r="171" spans="1:12" ht="15.75">
      <c r="A171" s="4"/>
      <c r="B171" s="3" t="s">
        <v>134</v>
      </c>
      <c r="C171" s="30"/>
      <c r="D171" s="13"/>
      <c r="E171" s="13"/>
      <c r="F171" s="13"/>
      <c r="G171" s="13"/>
      <c r="H171" s="13"/>
      <c r="I171" s="13"/>
      <c r="J171" s="12"/>
      <c r="K171" s="12"/>
      <c r="L171" s="12"/>
    </row>
    <row r="172" spans="1:12" ht="15.75">
      <c r="A172" s="4"/>
      <c r="B172" s="3" t="s">
        <v>148</v>
      </c>
      <c r="C172" s="30" t="s">
        <v>149</v>
      </c>
      <c r="D172" s="13">
        <f aca="true" t="shared" si="11" ref="D172:F173">G172+J172</f>
        <v>0</v>
      </c>
      <c r="E172" s="13">
        <f t="shared" si="11"/>
        <v>0</v>
      </c>
      <c r="F172" s="13">
        <f t="shared" si="11"/>
        <v>0</v>
      </c>
      <c r="G172" s="13">
        <v>0</v>
      </c>
      <c r="H172" s="13"/>
      <c r="I172" s="13"/>
      <c r="J172" s="12"/>
      <c r="K172" s="12"/>
      <c r="L172" s="12"/>
    </row>
    <row r="173" spans="1:12" ht="15.75">
      <c r="A173" s="4"/>
      <c r="B173" s="3" t="s">
        <v>150</v>
      </c>
      <c r="C173" s="30" t="s">
        <v>151</v>
      </c>
      <c r="D173" s="13">
        <f t="shared" si="11"/>
        <v>1080924.23</v>
      </c>
      <c r="E173" s="13">
        <f t="shared" si="11"/>
        <v>1098456.8</v>
      </c>
      <c r="F173" s="13">
        <f t="shared" si="11"/>
        <v>1098456.8</v>
      </c>
      <c r="G173" s="13">
        <v>1079979.03</v>
      </c>
      <c r="H173" s="13">
        <v>1098456.8</v>
      </c>
      <c r="I173" s="13">
        <v>1098456.8</v>
      </c>
      <c r="J173" s="12">
        <v>945.2</v>
      </c>
      <c r="K173" s="12"/>
      <c r="L173" s="12"/>
    </row>
    <row r="174" spans="1:12" ht="15.75">
      <c r="A174" s="4"/>
      <c r="B174" s="3" t="s">
        <v>152</v>
      </c>
      <c r="C174" s="28">
        <v>300</v>
      </c>
      <c r="D174" s="29">
        <f>D176+D177+D178</f>
        <v>9534429.459999999</v>
      </c>
      <c r="E174" s="29">
        <f aca="true" t="shared" si="12" ref="E174:J174">E176+E177+E178</f>
        <v>10256203.91</v>
      </c>
      <c r="F174" s="29">
        <f t="shared" si="12"/>
        <v>10575228.91</v>
      </c>
      <c r="G174" s="29">
        <f>G176+G177+G178</f>
        <v>9109984.66</v>
      </c>
      <c r="H174" s="29">
        <f t="shared" si="12"/>
        <v>10230186.26</v>
      </c>
      <c r="I174" s="29">
        <f t="shared" si="12"/>
        <v>10549211.26</v>
      </c>
      <c r="J174" s="29">
        <f t="shared" si="12"/>
        <v>424444.8</v>
      </c>
      <c r="K174" s="29">
        <f>K176+K177+K178</f>
        <v>26017.65</v>
      </c>
      <c r="L174" s="29">
        <f>L176+L177+L178</f>
        <v>26017.65</v>
      </c>
    </row>
    <row r="175" spans="1:12" ht="15.75">
      <c r="A175" s="4"/>
      <c r="B175" s="3" t="s">
        <v>134</v>
      </c>
      <c r="C175" s="28"/>
      <c r="D175" s="13"/>
      <c r="E175" s="13"/>
      <c r="F175" s="13"/>
      <c r="G175" s="13"/>
      <c r="H175" s="13"/>
      <c r="I175" s="13"/>
      <c r="J175" s="12"/>
      <c r="K175" s="12"/>
      <c r="L175" s="12"/>
    </row>
    <row r="176" spans="1:12" ht="15.75">
      <c r="A176" s="4"/>
      <c r="B176" s="3" t="s">
        <v>153</v>
      </c>
      <c r="C176" s="28">
        <v>310</v>
      </c>
      <c r="D176" s="13">
        <f aca="true" t="shared" si="13" ref="D176:F183">G176+J176</f>
        <v>8679553.11</v>
      </c>
      <c r="E176" s="13">
        <f t="shared" si="13"/>
        <v>9957534</v>
      </c>
      <c r="F176" s="13">
        <f t="shared" si="13"/>
        <v>10276559</v>
      </c>
      <c r="G176" s="13">
        <v>8675013.11</v>
      </c>
      <c r="H176" s="13">
        <v>9957534</v>
      </c>
      <c r="I176" s="13">
        <v>10276559</v>
      </c>
      <c r="J176" s="12">
        <v>4540</v>
      </c>
      <c r="K176" s="12"/>
      <c r="L176" s="12"/>
    </row>
    <row r="177" spans="1:12" ht="15.75">
      <c r="A177" s="4"/>
      <c r="B177" s="3" t="s">
        <v>154</v>
      </c>
      <c r="C177" s="28">
        <v>320</v>
      </c>
      <c r="D177" s="13">
        <f t="shared" si="13"/>
        <v>0</v>
      </c>
      <c r="E177" s="13">
        <f t="shared" si="13"/>
        <v>0</v>
      </c>
      <c r="F177" s="13">
        <f t="shared" si="13"/>
        <v>0</v>
      </c>
      <c r="G177" s="13"/>
      <c r="H177" s="13"/>
      <c r="I177" s="13"/>
      <c r="J177" s="12"/>
      <c r="K177" s="12"/>
      <c r="L177" s="12"/>
    </row>
    <row r="178" spans="1:12" ht="15.75">
      <c r="A178" s="4"/>
      <c r="B178" s="3" t="s">
        <v>155</v>
      </c>
      <c r="C178" s="28">
        <v>340</v>
      </c>
      <c r="D178" s="13">
        <f t="shared" si="13"/>
        <v>854876.35</v>
      </c>
      <c r="E178" s="13">
        <f t="shared" si="13"/>
        <v>298669.91000000003</v>
      </c>
      <c r="F178" s="13">
        <f t="shared" si="13"/>
        <v>298669.91000000003</v>
      </c>
      <c r="G178" s="13">
        <v>434971.55</v>
      </c>
      <c r="H178" s="13">
        <v>272652.26</v>
      </c>
      <c r="I178" s="13">
        <v>272652.26</v>
      </c>
      <c r="J178" s="12">
        <v>419904.8</v>
      </c>
      <c r="K178" s="12">
        <v>26017.65</v>
      </c>
      <c r="L178" s="12">
        <v>26017.65</v>
      </c>
    </row>
    <row r="179" spans="1:12" ht="15.75">
      <c r="A179" s="4"/>
      <c r="B179" s="3" t="s">
        <v>156</v>
      </c>
      <c r="C179" s="28">
        <v>500</v>
      </c>
      <c r="D179" s="13">
        <f t="shared" si="13"/>
        <v>0</v>
      </c>
      <c r="E179" s="13">
        <f t="shared" si="13"/>
        <v>0</v>
      </c>
      <c r="F179" s="13">
        <f t="shared" si="13"/>
        <v>0</v>
      </c>
      <c r="G179" s="13"/>
      <c r="H179" s="13"/>
      <c r="I179" s="13"/>
      <c r="J179" s="12"/>
      <c r="K179" s="12"/>
      <c r="L179" s="12"/>
    </row>
    <row r="180" spans="1:12" ht="15.75">
      <c r="A180" s="4"/>
      <c r="B180" s="3" t="s">
        <v>134</v>
      </c>
      <c r="C180" s="28"/>
      <c r="D180" s="13">
        <f t="shared" si="13"/>
        <v>0</v>
      </c>
      <c r="E180" s="13">
        <f t="shared" si="13"/>
        <v>0</v>
      </c>
      <c r="F180" s="13">
        <f t="shared" si="13"/>
        <v>0</v>
      </c>
      <c r="G180" s="13"/>
      <c r="H180" s="13"/>
      <c r="I180" s="13"/>
      <c r="J180" s="12"/>
      <c r="K180" s="12"/>
      <c r="L180" s="12"/>
    </row>
    <row r="181" spans="1:12" ht="15.75">
      <c r="A181" s="4"/>
      <c r="B181" s="3" t="s">
        <v>157</v>
      </c>
      <c r="C181" s="28">
        <v>520</v>
      </c>
      <c r="D181" s="13">
        <f t="shared" si="13"/>
        <v>0</v>
      </c>
      <c r="E181" s="13">
        <f t="shared" si="13"/>
        <v>0</v>
      </c>
      <c r="F181" s="13">
        <f t="shared" si="13"/>
        <v>0</v>
      </c>
      <c r="G181" s="13"/>
      <c r="H181" s="13"/>
      <c r="I181" s="13"/>
      <c r="J181" s="12"/>
      <c r="K181" s="12"/>
      <c r="L181" s="12"/>
    </row>
    <row r="182" spans="1:12" ht="31.5">
      <c r="A182" s="4"/>
      <c r="B182" s="3" t="s">
        <v>158</v>
      </c>
      <c r="C182" s="28">
        <v>530</v>
      </c>
      <c r="D182" s="13">
        <f t="shared" si="13"/>
        <v>0</v>
      </c>
      <c r="E182" s="13">
        <f t="shared" si="13"/>
        <v>0</v>
      </c>
      <c r="F182" s="13">
        <f t="shared" si="13"/>
        <v>0</v>
      </c>
      <c r="G182" s="13"/>
      <c r="H182" s="13"/>
      <c r="I182" s="13"/>
      <c r="J182" s="12"/>
      <c r="K182" s="12"/>
      <c r="L182" s="12"/>
    </row>
    <row r="183" spans="1:12" ht="15.75">
      <c r="A183" s="4"/>
      <c r="B183" s="3" t="s">
        <v>159</v>
      </c>
      <c r="C183" s="28"/>
      <c r="D183" s="13">
        <f t="shared" si="13"/>
        <v>0</v>
      </c>
      <c r="E183" s="13">
        <f t="shared" si="13"/>
        <v>0</v>
      </c>
      <c r="F183" s="13">
        <f t="shared" si="13"/>
        <v>0</v>
      </c>
      <c r="G183" s="13"/>
      <c r="H183" s="13"/>
      <c r="I183" s="13"/>
      <c r="J183" s="12"/>
      <c r="K183" s="12"/>
      <c r="L183" s="12"/>
    </row>
    <row r="184" spans="1:12" ht="15.75">
      <c r="A184" s="4"/>
      <c r="B184" s="3" t="s">
        <v>160</v>
      </c>
      <c r="C184" s="28" t="s">
        <v>161</v>
      </c>
      <c r="D184" s="31"/>
      <c r="E184" s="31"/>
      <c r="F184" s="31"/>
      <c r="G184" s="31"/>
      <c r="H184" s="31"/>
      <c r="I184" s="31"/>
      <c r="J184" s="32"/>
      <c r="K184" s="32"/>
      <c r="L184" s="32"/>
    </row>
    <row r="185" spans="1:12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5.75">
      <c r="A186" s="4"/>
      <c r="B186" s="54" t="s">
        <v>79</v>
      </c>
      <c r="C186" s="54"/>
      <c r="D186" s="54"/>
      <c r="E186" s="54"/>
      <c r="F186" s="54"/>
      <c r="G186" s="54"/>
      <c r="H186" s="54"/>
      <c r="I186" s="54"/>
      <c r="J186" s="54"/>
      <c r="K186" s="54"/>
      <c r="L186" s="54"/>
    </row>
    <row r="187" spans="1:1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ht="33" customHeight="1">
      <c r="A188" s="33" t="s">
        <v>75</v>
      </c>
      <c r="B188" s="34" t="s">
        <v>77</v>
      </c>
      <c r="C188" s="51" t="s">
        <v>85</v>
      </c>
      <c r="D188" s="52"/>
      <c r="E188" s="52"/>
      <c r="F188" s="52"/>
      <c r="G188" s="52"/>
      <c r="H188" s="53"/>
      <c r="I188" s="55" t="s">
        <v>78</v>
      </c>
      <c r="J188" s="56"/>
      <c r="K188" s="56"/>
      <c r="L188" s="57"/>
    </row>
    <row r="189" spans="1:12" ht="41.25" customHeight="1">
      <c r="A189" s="35">
        <v>1</v>
      </c>
      <c r="B189" s="9" t="s">
        <v>177</v>
      </c>
      <c r="C189" s="43" t="s">
        <v>32</v>
      </c>
      <c r="D189" s="44"/>
      <c r="E189" s="44"/>
      <c r="F189" s="44"/>
      <c r="G189" s="44"/>
      <c r="H189" s="45"/>
      <c r="I189" s="46" t="s">
        <v>100</v>
      </c>
      <c r="J189" s="47"/>
      <c r="K189" s="47"/>
      <c r="L189" s="48"/>
    </row>
    <row r="190" spans="1:12" ht="48.75" customHeight="1">
      <c r="A190" s="35">
        <v>2</v>
      </c>
      <c r="B190" s="9" t="s">
        <v>178</v>
      </c>
      <c r="C190" s="43" t="s">
        <v>33</v>
      </c>
      <c r="D190" s="44"/>
      <c r="E190" s="44"/>
      <c r="F190" s="44"/>
      <c r="G190" s="44"/>
      <c r="H190" s="45"/>
      <c r="I190" s="46" t="s">
        <v>100</v>
      </c>
      <c r="J190" s="47"/>
      <c r="K190" s="47"/>
      <c r="L190" s="48"/>
    </row>
    <row r="191" spans="1:12" ht="36.75" customHeight="1">
      <c r="A191" s="35">
        <v>3</v>
      </c>
      <c r="B191" s="9" t="s">
        <v>179</v>
      </c>
      <c r="C191" s="43" t="s">
        <v>34</v>
      </c>
      <c r="D191" s="44"/>
      <c r="E191" s="44"/>
      <c r="F191" s="44"/>
      <c r="G191" s="44"/>
      <c r="H191" s="45"/>
      <c r="I191" s="46" t="s">
        <v>100</v>
      </c>
      <c r="J191" s="47"/>
      <c r="K191" s="47"/>
      <c r="L191" s="48"/>
    </row>
    <row r="192" spans="1:12" ht="36.75" customHeight="1">
      <c r="A192" s="35">
        <v>4</v>
      </c>
      <c r="B192" s="9" t="s">
        <v>180</v>
      </c>
      <c r="C192" s="43" t="s">
        <v>35</v>
      </c>
      <c r="D192" s="44"/>
      <c r="E192" s="44"/>
      <c r="F192" s="44"/>
      <c r="G192" s="44"/>
      <c r="H192" s="45"/>
      <c r="I192" s="46" t="s">
        <v>100</v>
      </c>
      <c r="J192" s="47"/>
      <c r="K192" s="47"/>
      <c r="L192" s="48"/>
    </row>
    <row r="193" spans="1:12" ht="36.75" customHeight="1">
      <c r="A193" s="35">
        <v>5</v>
      </c>
      <c r="B193" s="9" t="s">
        <v>30</v>
      </c>
      <c r="C193" s="43" t="s">
        <v>36</v>
      </c>
      <c r="D193" s="44"/>
      <c r="E193" s="44"/>
      <c r="F193" s="44"/>
      <c r="G193" s="44"/>
      <c r="H193" s="45"/>
      <c r="I193" s="46" t="s">
        <v>100</v>
      </c>
      <c r="J193" s="47"/>
      <c r="K193" s="47"/>
      <c r="L193" s="48"/>
    </row>
    <row r="194" spans="1:12" ht="36.75" customHeight="1">
      <c r="A194" s="35">
        <v>6</v>
      </c>
      <c r="B194" s="9" t="s">
        <v>179</v>
      </c>
      <c r="C194" s="43" t="s">
        <v>37</v>
      </c>
      <c r="D194" s="44"/>
      <c r="E194" s="44"/>
      <c r="F194" s="44"/>
      <c r="G194" s="44"/>
      <c r="H194" s="45"/>
      <c r="I194" s="46" t="s">
        <v>100</v>
      </c>
      <c r="J194" s="47"/>
      <c r="K194" s="47"/>
      <c r="L194" s="48"/>
    </row>
    <row r="195" spans="1:12" ht="36.75" customHeight="1">
      <c r="A195" s="35">
        <v>7</v>
      </c>
      <c r="B195" s="9" t="s">
        <v>31</v>
      </c>
      <c r="C195" s="43" t="s">
        <v>38</v>
      </c>
      <c r="D195" s="44"/>
      <c r="E195" s="44"/>
      <c r="F195" s="44"/>
      <c r="G195" s="44"/>
      <c r="H195" s="45"/>
      <c r="I195" s="46" t="s">
        <v>100</v>
      </c>
      <c r="J195" s="47"/>
      <c r="K195" s="47"/>
      <c r="L195" s="48"/>
    </row>
    <row r="196" spans="1:1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3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5.75">
      <c r="A198" s="4"/>
      <c r="B198" s="4"/>
      <c r="C198" s="36"/>
      <c r="D198" s="95" t="s">
        <v>80</v>
      </c>
      <c r="E198" s="95"/>
      <c r="F198" s="95"/>
      <c r="G198" s="4"/>
      <c r="H198" s="4"/>
      <c r="I198" s="4"/>
      <c r="J198" s="4"/>
      <c r="K198" s="4"/>
      <c r="L198" s="4"/>
    </row>
    <row r="199" spans="1:12" ht="15.75">
      <c r="A199" s="4"/>
      <c r="B199" s="36" t="s">
        <v>24</v>
      </c>
      <c r="C199" s="16" t="s">
        <v>83</v>
      </c>
      <c r="D199" s="4"/>
      <c r="E199" s="4"/>
      <c r="F199" s="4"/>
      <c r="G199" s="96" t="s">
        <v>25</v>
      </c>
      <c r="H199" s="96"/>
      <c r="I199" s="96"/>
      <c r="J199" s="96"/>
      <c r="K199" s="96"/>
      <c r="L199" s="4"/>
    </row>
    <row r="200" spans="1:12" ht="12.75">
      <c r="A200" s="4"/>
      <c r="B200" s="4"/>
      <c r="C200" s="97" t="s">
        <v>88</v>
      </c>
      <c r="D200" s="97"/>
      <c r="E200" s="97"/>
      <c r="F200" s="97"/>
      <c r="G200" s="17" t="s">
        <v>81</v>
      </c>
      <c r="H200" s="18"/>
      <c r="I200" s="18"/>
      <c r="J200" s="4"/>
      <c r="K200" s="4"/>
      <c r="L200" s="4"/>
    </row>
    <row r="201" spans="1:12" ht="47.25">
      <c r="A201" s="4"/>
      <c r="B201" s="37" t="s">
        <v>82</v>
      </c>
      <c r="C201" s="16" t="s">
        <v>83</v>
      </c>
      <c r="D201" s="4"/>
      <c r="E201" s="4"/>
      <c r="F201" s="4"/>
      <c r="G201" s="96" t="s">
        <v>98</v>
      </c>
      <c r="H201" s="96"/>
      <c r="I201" s="96"/>
      <c r="J201" s="96"/>
      <c r="K201" s="96"/>
      <c r="L201" s="4"/>
    </row>
    <row r="202" spans="1:12" ht="15.75">
      <c r="A202" s="4"/>
      <c r="B202" s="16"/>
      <c r="C202" s="97" t="s">
        <v>88</v>
      </c>
      <c r="D202" s="97"/>
      <c r="E202" s="97"/>
      <c r="F202" s="97"/>
      <c r="G202" s="17" t="s">
        <v>81</v>
      </c>
      <c r="H202" s="18"/>
      <c r="I202" s="18"/>
      <c r="J202" s="4"/>
      <c r="K202" s="4"/>
      <c r="L202" s="4"/>
    </row>
    <row r="203" spans="1:12" ht="15.75">
      <c r="A203" s="4"/>
      <c r="B203" s="16"/>
      <c r="C203" s="16"/>
      <c r="D203" s="4"/>
      <c r="E203" s="4"/>
      <c r="F203" s="4"/>
      <c r="G203" s="4"/>
      <c r="H203" s="4"/>
      <c r="I203" s="4"/>
      <c r="J203" s="4"/>
      <c r="K203" s="4"/>
      <c r="L203" s="4"/>
    </row>
    <row r="204" spans="1:12" ht="31.5">
      <c r="A204" s="4"/>
      <c r="B204" s="37" t="s">
        <v>27</v>
      </c>
      <c r="C204" s="16" t="s">
        <v>83</v>
      </c>
      <c r="D204" s="4"/>
      <c r="E204" s="4"/>
      <c r="F204" s="4"/>
      <c r="G204" s="96" t="s">
        <v>89</v>
      </c>
      <c r="H204" s="96"/>
      <c r="I204" s="96"/>
      <c r="J204" s="96"/>
      <c r="K204" s="96"/>
      <c r="L204" s="4"/>
    </row>
    <row r="205" spans="1:12" ht="15.75">
      <c r="A205" s="4"/>
      <c r="B205" s="16" t="s">
        <v>80</v>
      </c>
      <c r="C205" s="97" t="s">
        <v>88</v>
      </c>
      <c r="D205" s="97"/>
      <c r="E205" s="97"/>
      <c r="F205" s="97"/>
      <c r="G205" s="17" t="s">
        <v>81</v>
      </c>
      <c r="H205" s="18"/>
      <c r="I205" s="18"/>
      <c r="J205" s="4"/>
      <c r="K205" s="4"/>
      <c r="L205" s="4"/>
    </row>
    <row r="206" spans="1:12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 ht="15.75">
      <c r="A207" s="4"/>
      <c r="B207" s="16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ht="15.75">
      <c r="A208" s="4"/>
      <c r="B208" s="16" t="s">
        <v>93</v>
      </c>
      <c r="C208" s="16" t="s">
        <v>83</v>
      </c>
      <c r="D208" s="4"/>
      <c r="E208" s="4"/>
      <c r="F208" s="4"/>
      <c r="G208" s="96" t="s">
        <v>184</v>
      </c>
      <c r="H208" s="96"/>
      <c r="I208" s="96"/>
      <c r="J208" s="96"/>
      <c r="K208" s="96"/>
      <c r="L208" s="4"/>
    </row>
    <row r="209" spans="1:12" ht="15.75">
      <c r="A209" s="4"/>
      <c r="B209" s="16" t="s">
        <v>90</v>
      </c>
      <c r="C209" s="97" t="s">
        <v>88</v>
      </c>
      <c r="D209" s="97"/>
      <c r="E209" s="97"/>
      <c r="F209" s="97"/>
      <c r="G209" s="17" t="s">
        <v>81</v>
      </c>
      <c r="H209" s="18"/>
      <c r="I209" s="18"/>
      <c r="J209" s="4"/>
      <c r="K209" s="4"/>
      <c r="L209" s="4"/>
    </row>
    <row r="210" spans="1:12" ht="15.75">
      <c r="A210" s="4"/>
      <c r="B210" s="19" t="s">
        <v>183</v>
      </c>
      <c r="C210" s="16" t="s">
        <v>83</v>
      </c>
      <c r="D210" s="4"/>
      <c r="E210" s="4"/>
      <c r="F210" s="4"/>
      <c r="G210" s="42" t="s">
        <v>99</v>
      </c>
      <c r="H210" s="42"/>
      <c r="I210" s="42"/>
      <c r="J210" s="42"/>
      <c r="K210" s="42"/>
      <c r="L210" s="4"/>
    </row>
    <row r="211" spans="1:12" ht="12.75">
      <c r="A211" s="4"/>
      <c r="B211" s="4"/>
      <c r="C211" s="20" t="s">
        <v>88</v>
      </c>
      <c r="D211" s="20"/>
      <c r="E211" s="20"/>
      <c r="F211" s="20"/>
      <c r="G211" s="17" t="s">
        <v>81</v>
      </c>
      <c r="H211" s="18"/>
      <c r="I211" s="4"/>
      <c r="J211" s="4"/>
      <c r="K211" s="4"/>
      <c r="L211" s="4"/>
    </row>
    <row r="212" spans="1:12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1:12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1:12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1:12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1:12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1:12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1:12" ht="15.75">
      <c r="A218" s="4"/>
      <c r="B218" s="4"/>
      <c r="C218" s="4"/>
      <c r="D218" s="96" t="s">
        <v>98</v>
      </c>
      <c r="E218" s="96"/>
      <c r="F218" s="96"/>
      <c r="G218" s="96"/>
      <c r="H218" s="96"/>
      <c r="I218" s="4"/>
      <c r="J218" s="4"/>
      <c r="K218" s="4"/>
      <c r="L218" s="4"/>
    </row>
    <row r="219" spans="1:12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1:12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1:12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1:12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1:12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1:12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1:12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1:12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1:12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1:12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1:12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1:12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1:12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1:12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1:12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1:12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1:12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1:12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1:12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1:12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1:12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1:12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1:12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2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1:12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1:12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1:12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1:12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1:12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1:12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1:12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1:12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1:12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1:12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1:12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1:12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1:12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1:12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1:12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1:12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1:12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1:12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1:12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1:12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1:12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</sheetData>
  <sheetProtection/>
  <mergeCells count="230">
    <mergeCell ref="D218:H218"/>
    <mergeCell ref="C205:F205"/>
    <mergeCell ref="G208:K208"/>
    <mergeCell ref="C209:F209"/>
    <mergeCell ref="D198:F198"/>
    <mergeCell ref="G199:K199"/>
    <mergeCell ref="C200:F200"/>
    <mergeCell ref="G204:K204"/>
    <mergeCell ref="G201:K201"/>
    <mergeCell ref="C202:F202"/>
    <mergeCell ref="G134:G135"/>
    <mergeCell ref="H134:H135"/>
    <mergeCell ref="I134:I135"/>
    <mergeCell ref="J134:J135"/>
    <mergeCell ref="K134:K135"/>
    <mergeCell ref="L134:L135"/>
    <mergeCell ref="B130:L130"/>
    <mergeCell ref="B132:B135"/>
    <mergeCell ref="C132:C135"/>
    <mergeCell ref="D132:F132"/>
    <mergeCell ref="G132:L132"/>
    <mergeCell ref="D133:D135"/>
    <mergeCell ref="E133:E135"/>
    <mergeCell ref="F133:F135"/>
    <mergeCell ref="G133:I133"/>
    <mergeCell ref="J133:L133"/>
    <mergeCell ref="G2:K2"/>
    <mergeCell ref="G3:K3"/>
    <mergeCell ref="G4:K4"/>
    <mergeCell ref="G5:H5"/>
    <mergeCell ref="I5:K5"/>
    <mergeCell ref="G127:J127"/>
    <mergeCell ref="G6:H6"/>
    <mergeCell ref="G7:I7"/>
    <mergeCell ref="B8:L8"/>
    <mergeCell ref="B12:C12"/>
    <mergeCell ref="D12:F12"/>
    <mergeCell ref="G12:K12"/>
    <mergeCell ref="B13:C13"/>
    <mergeCell ref="D13:F13"/>
    <mergeCell ref="G13:K13"/>
    <mergeCell ref="B14:C14"/>
    <mergeCell ref="D14:F14"/>
    <mergeCell ref="G14:K14"/>
    <mergeCell ref="B15:C15"/>
    <mergeCell ref="D15:F15"/>
    <mergeCell ref="G15:K15"/>
    <mergeCell ref="B16:C16"/>
    <mergeCell ref="D16:F16"/>
    <mergeCell ref="G16:K16"/>
    <mergeCell ref="B17:C17"/>
    <mergeCell ref="D17:F17"/>
    <mergeCell ref="G17:K17"/>
    <mergeCell ref="B18:C18"/>
    <mergeCell ref="D18:F18"/>
    <mergeCell ref="G18:K18"/>
    <mergeCell ref="B47:L47"/>
    <mergeCell ref="B48:K48"/>
    <mergeCell ref="B49:K49"/>
    <mergeCell ref="B50:K50"/>
    <mergeCell ref="B21:L21"/>
    <mergeCell ref="B22:L22"/>
    <mergeCell ref="B28:L28"/>
    <mergeCell ref="B23:K27"/>
    <mergeCell ref="B56:F56"/>
    <mergeCell ref="G56:J56"/>
    <mergeCell ref="B57:F57"/>
    <mergeCell ref="G57:J57"/>
    <mergeCell ref="B29:L45"/>
    <mergeCell ref="B46:K46"/>
    <mergeCell ref="B51:L51"/>
    <mergeCell ref="B55:F55"/>
    <mergeCell ref="G55:J55"/>
    <mergeCell ref="B53:L53"/>
    <mergeCell ref="B60:F60"/>
    <mergeCell ref="G60:J60"/>
    <mergeCell ref="B61:F61"/>
    <mergeCell ref="G61:J61"/>
    <mergeCell ref="B58:F58"/>
    <mergeCell ref="G58:J58"/>
    <mergeCell ref="B59:F59"/>
    <mergeCell ref="G59:J59"/>
    <mergeCell ref="B64:F64"/>
    <mergeCell ref="G64:J64"/>
    <mergeCell ref="B65:F65"/>
    <mergeCell ref="G65:J65"/>
    <mergeCell ref="B62:F62"/>
    <mergeCell ref="G62:J62"/>
    <mergeCell ref="B63:F63"/>
    <mergeCell ref="G63:J63"/>
    <mergeCell ref="B68:F68"/>
    <mergeCell ref="G68:J68"/>
    <mergeCell ref="B69:F69"/>
    <mergeCell ref="G69:J69"/>
    <mergeCell ref="B66:F66"/>
    <mergeCell ref="G66:J66"/>
    <mergeCell ref="B67:F67"/>
    <mergeCell ref="G67:J67"/>
    <mergeCell ref="B72:F72"/>
    <mergeCell ref="G72:J72"/>
    <mergeCell ref="B73:F73"/>
    <mergeCell ref="G73:J73"/>
    <mergeCell ref="B70:F70"/>
    <mergeCell ref="G70:J70"/>
    <mergeCell ref="B71:F71"/>
    <mergeCell ref="G71:J71"/>
    <mergeCell ref="B76:F76"/>
    <mergeCell ref="G76:J76"/>
    <mergeCell ref="B77:F77"/>
    <mergeCell ref="G77:J77"/>
    <mergeCell ref="B74:F74"/>
    <mergeCell ref="G74:J74"/>
    <mergeCell ref="B75:F75"/>
    <mergeCell ref="G75:J75"/>
    <mergeCell ref="B80:F80"/>
    <mergeCell ref="G80:J80"/>
    <mergeCell ref="B81:F81"/>
    <mergeCell ref="G81:J81"/>
    <mergeCell ref="B78:F78"/>
    <mergeCell ref="G78:J78"/>
    <mergeCell ref="B79:F79"/>
    <mergeCell ref="G79:J79"/>
    <mergeCell ref="B84:F84"/>
    <mergeCell ref="G84:J84"/>
    <mergeCell ref="B85:F85"/>
    <mergeCell ref="G85:J85"/>
    <mergeCell ref="B82:F82"/>
    <mergeCell ref="G82:J82"/>
    <mergeCell ref="B83:F83"/>
    <mergeCell ref="G83:J83"/>
    <mergeCell ref="B88:F88"/>
    <mergeCell ref="G88:J88"/>
    <mergeCell ref="B89:F89"/>
    <mergeCell ref="G89:J89"/>
    <mergeCell ref="B86:F86"/>
    <mergeCell ref="G86:J86"/>
    <mergeCell ref="B87:F87"/>
    <mergeCell ref="G87:J87"/>
    <mergeCell ref="B92:F92"/>
    <mergeCell ref="G92:J92"/>
    <mergeCell ref="B93:F93"/>
    <mergeCell ref="G93:J93"/>
    <mergeCell ref="B90:F90"/>
    <mergeCell ref="G90:J90"/>
    <mergeCell ref="B91:F91"/>
    <mergeCell ref="G91:J91"/>
    <mergeCell ref="B96:F96"/>
    <mergeCell ref="G96:J96"/>
    <mergeCell ref="B97:F97"/>
    <mergeCell ref="G97:J97"/>
    <mergeCell ref="B94:F94"/>
    <mergeCell ref="G94:J94"/>
    <mergeCell ref="B95:F95"/>
    <mergeCell ref="G95:J95"/>
    <mergeCell ref="B100:F100"/>
    <mergeCell ref="G100:J100"/>
    <mergeCell ref="B101:F101"/>
    <mergeCell ref="G101:J101"/>
    <mergeCell ref="B98:F98"/>
    <mergeCell ref="G98:J98"/>
    <mergeCell ref="B99:F99"/>
    <mergeCell ref="G99:J99"/>
    <mergeCell ref="B104:F104"/>
    <mergeCell ref="G104:J104"/>
    <mergeCell ref="B105:F105"/>
    <mergeCell ref="G105:J105"/>
    <mergeCell ref="B102:F102"/>
    <mergeCell ref="G102:J102"/>
    <mergeCell ref="B103:F103"/>
    <mergeCell ref="G103:J103"/>
    <mergeCell ref="B108:F108"/>
    <mergeCell ref="G108:J108"/>
    <mergeCell ref="B109:F109"/>
    <mergeCell ref="G109:J109"/>
    <mergeCell ref="B106:F106"/>
    <mergeCell ref="G106:J106"/>
    <mergeCell ref="B107:F107"/>
    <mergeCell ref="G107:J107"/>
    <mergeCell ref="B112:F112"/>
    <mergeCell ref="G112:J112"/>
    <mergeCell ref="B113:F113"/>
    <mergeCell ref="G113:J113"/>
    <mergeCell ref="B110:F110"/>
    <mergeCell ref="G110:J110"/>
    <mergeCell ref="B111:F111"/>
    <mergeCell ref="G111:J111"/>
    <mergeCell ref="B116:F116"/>
    <mergeCell ref="G116:J116"/>
    <mergeCell ref="B117:F117"/>
    <mergeCell ref="G117:J117"/>
    <mergeCell ref="B114:F114"/>
    <mergeCell ref="G114:J114"/>
    <mergeCell ref="B115:F115"/>
    <mergeCell ref="G115:J115"/>
    <mergeCell ref="B120:F120"/>
    <mergeCell ref="G120:J120"/>
    <mergeCell ref="B121:F121"/>
    <mergeCell ref="G121:J121"/>
    <mergeCell ref="B118:F118"/>
    <mergeCell ref="G118:J118"/>
    <mergeCell ref="B119:F119"/>
    <mergeCell ref="G119:J119"/>
    <mergeCell ref="B125:F125"/>
    <mergeCell ref="G125:J125"/>
    <mergeCell ref="B126:F126"/>
    <mergeCell ref="G126:J126"/>
    <mergeCell ref="B122:F122"/>
    <mergeCell ref="G122:J122"/>
    <mergeCell ref="B123:F123"/>
    <mergeCell ref="G123:J123"/>
    <mergeCell ref="B127:F127"/>
    <mergeCell ref="B124:F124"/>
    <mergeCell ref="G124:J124"/>
    <mergeCell ref="I190:L190"/>
    <mergeCell ref="C188:H188"/>
    <mergeCell ref="B186:L186"/>
    <mergeCell ref="C190:H190"/>
    <mergeCell ref="I188:L188"/>
    <mergeCell ref="I189:L189"/>
    <mergeCell ref="C189:H189"/>
    <mergeCell ref="C194:H194"/>
    <mergeCell ref="I194:L194"/>
    <mergeCell ref="C195:H195"/>
    <mergeCell ref="I195:L195"/>
    <mergeCell ref="I191:L191"/>
    <mergeCell ref="I192:L192"/>
    <mergeCell ref="C193:H193"/>
    <mergeCell ref="I193:L193"/>
    <mergeCell ref="C191:H191"/>
    <mergeCell ref="C192:H192"/>
  </mergeCells>
  <hyperlinks>
    <hyperlink ref="D12" r:id="rId1" display="http://www.referent.ru/1/121733"/>
    <hyperlink ref="D15" r:id="rId2" display="http://www.referent.ru/1/122567"/>
    <hyperlink ref="D16" r:id="rId3" display="http://www.referent.ru/1/14485"/>
    <hyperlink ref="D17" r:id="rId4" display="http://www.referent.ru/1/117767"/>
  </hyperlinks>
  <printOptions/>
  <pageMargins left="0.24" right="0.75" top="0" bottom="0.2" header="0.08" footer="0.2"/>
  <pageSetup horizontalDpi="600" verticalDpi="600" orientation="landscape" paperSize="9" scale="72" r:id="rId5"/>
  <rowBreaks count="6" manualBreakCount="6">
    <brk id="49" max="11" man="1"/>
    <brk id="73" max="11" man="1"/>
    <brk id="96" max="11" man="1"/>
    <brk id="126" max="11" man="1"/>
    <brk id="159" max="11" man="1"/>
    <brk id="18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Скрынникова</cp:lastModifiedBy>
  <cp:lastPrinted>2014-10-07T11:06:35Z</cp:lastPrinted>
  <dcterms:created xsi:type="dcterms:W3CDTF">1996-10-08T23:32:33Z</dcterms:created>
  <dcterms:modified xsi:type="dcterms:W3CDTF">2015-11-24T18:47:29Z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